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MATFÅGEL\"/>
    </mc:Choice>
  </mc:AlternateContent>
  <xr:revisionPtr revIDLastSave="0" documentId="13_ncr:1_{B4C29FA6-898E-4F34-A9EB-E3CD23D87A76}" xr6:coauthVersionLast="36" xr6:coauthVersionMax="36" xr10:uidLastSave="{00000000-0000-0000-0000-000000000000}"/>
  <bookViews>
    <workbookView xWindow="0" yWindow="0" windowWidth="3320" windowHeight="0" activeTab="2" xr2:uid="{00000000-000D-0000-FFFF-FFFF00000000}"/>
  </bookViews>
  <sheets>
    <sheet name="Helårsbalans" sheetId="1" r:id="rId1"/>
    <sheet name="2022_2023_kvartal" sheetId="4" r:id="rId2"/>
    <sheet name="2023_2024_kvartal" sheetId="13" r:id="rId3"/>
    <sheet name="Handel per land 2022-2023" sheetId="9" r:id="rId4"/>
    <sheet name="Handel per kategori 2019-2023" sheetId="10" r:id="rId5"/>
    <sheet name="Detaljerad handel 2023"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3" l="1"/>
  <c r="G17" i="13"/>
  <c r="F17" i="13"/>
  <c r="E17" i="13"/>
  <c r="D17" i="13"/>
  <c r="C17" i="13"/>
  <c r="B17" i="13"/>
  <c r="E16" i="13" l="1"/>
  <c r="F16" i="13" s="1"/>
  <c r="E15" i="13"/>
  <c r="G15" i="13" s="1"/>
  <c r="G16" i="13" l="1"/>
  <c r="F15" i="13"/>
  <c r="B11" i="13" l="1"/>
  <c r="C11" i="13"/>
  <c r="D11" i="13"/>
  <c r="H11" i="13"/>
  <c r="E10" i="13"/>
  <c r="G10" i="13" s="1"/>
  <c r="H14" i="13"/>
  <c r="D14" i="13"/>
  <c r="C14" i="13"/>
  <c r="B14" i="13"/>
  <c r="E13" i="13"/>
  <c r="F13" i="13" s="1"/>
  <c r="E12" i="13"/>
  <c r="G12" i="13" s="1"/>
  <c r="E9" i="13"/>
  <c r="G9" i="13" s="1"/>
  <c r="E8" i="13"/>
  <c r="G8" i="13" s="1"/>
  <c r="E7" i="13"/>
  <c r="G7" i="13" s="1"/>
  <c r="E6" i="13"/>
  <c r="G6" i="13" s="1"/>
  <c r="G11" i="13" l="1"/>
  <c r="E11" i="13"/>
  <c r="F10" i="13"/>
  <c r="F9" i="13"/>
  <c r="E14" i="13"/>
  <c r="F8" i="13"/>
  <c r="G13" i="13"/>
  <c r="G14" i="13" s="1"/>
  <c r="F6" i="13"/>
  <c r="F7" i="13"/>
  <c r="F12" i="13"/>
  <c r="F14" i="13" s="1"/>
  <c r="CA31" i="12"/>
  <c r="CA30" i="12"/>
  <c r="CA29" i="12"/>
  <c r="CA28" i="12"/>
  <c r="CA27" i="12"/>
  <c r="CA26" i="12"/>
  <c r="CA25" i="12"/>
  <c r="CA24" i="12"/>
  <c r="CA23" i="12"/>
  <c r="CA22" i="12"/>
  <c r="CA21" i="12"/>
  <c r="CA20" i="12"/>
  <c r="CA19" i="12"/>
  <c r="CA18" i="12"/>
  <c r="CA17" i="12"/>
  <c r="CA16" i="12"/>
  <c r="CA15" i="12"/>
  <c r="CA14" i="12"/>
  <c r="CA13" i="12"/>
  <c r="CA12" i="12"/>
  <c r="CA11" i="12"/>
  <c r="CA10" i="12"/>
  <c r="CA9" i="12"/>
  <c r="CA8" i="12"/>
  <c r="CA7" i="12"/>
  <c r="CA6" i="12"/>
  <c r="CA5" i="12"/>
  <c r="CA4" i="12"/>
  <c r="F11" i="13" l="1"/>
  <c r="C20" i="10"/>
  <c r="D20" i="10"/>
  <c r="E20" i="10"/>
  <c r="F20" i="10"/>
  <c r="C29" i="10"/>
  <c r="D29" i="10"/>
  <c r="E29" i="10"/>
  <c r="F29" i="10"/>
  <c r="B29" i="10"/>
  <c r="B20" i="10"/>
  <c r="E46" i="1" l="1"/>
  <c r="E22" i="4"/>
  <c r="G22" i="4" s="1"/>
  <c r="E21" i="4"/>
  <c r="G21" i="4" s="1"/>
  <c r="F46" i="1" l="1"/>
  <c r="F22" i="4"/>
  <c r="F21" i="4"/>
  <c r="H23" i="4" l="1"/>
  <c r="G23" i="4"/>
  <c r="F23" i="4"/>
  <c r="E23" i="4"/>
  <c r="D23" i="4"/>
  <c r="C23" i="4"/>
  <c r="B23" i="4"/>
  <c r="E19" i="4" l="1"/>
  <c r="G19" i="4" s="1"/>
  <c r="E18" i="4"/>
  <c r="G18" i="4" s="1"/>
  <c r="H20" i="4"/>
  <c r="D20" i="4"/>
  <c r="C20" i="4"/>
  <c r="B20" i="4"/>
  <c r="G20" i="4" l="1"/>
  <c r="F19" i="4"/>
  <c r="E20" i="4"/>
  <c r="F18" i="4"/>
  <c r="F20" i="4" l="1"/>
  <c r="E16" i="4"/>
  <c r="G16" i="4" s="1"/>
  <c r="E15" i="4"/>
  <c r="G15" i="4" s="1"/>
  <c r="H17" i="4"/>
  <c r="D17" i="4"/>
  <c r="C17" i="4"/>
  <c r="B17" i="4"/>
  <c r="F16" i="4" l="1"/>
  <c r="E17" i="4"/>
  <c r="G17" i="4"/>
  <c r="F15" i="4"/>
  <c r="F17" i="4" l="1"/>
  <c r="E44" i="1" l="1"/>
  <c r="G44" i="1" s="1"/>
  <c r="F44" i="1" l="1"/>
  <c r="F29" i="9" l="1"/>
  <c r="E29" i="9"/>
  <c r="D29" i="9"/>
  <c r="C29" i="9"/>
  <c r="B29" i="9"/>
  <c r="F28" i="9"/>
  <c r="E28" i="9"/>
  <c r="D28" i="9"/>
  <c r="C28" i="9"/>
  <c r="B28" i="9"/>
  <c r="F13" i="9"/>
  <c r="E13" i="9"/>
  <c r="D13" i="9"/>
  <c r="C13" i="9"/>
  <c r="B13" i="9"/>
  <c r="F12" i="9"/>
  <c r="E12" i="9"/>
  <c r="D12" i="9"/>
  <c r="C12" i="9"/>
  <c r="B12" i="9"/>
  <c r="E30" i="9" l="1"/>
  <c r="D30" i="9"/>
  <c r="E14" i="9"/>
  <c r="D14" i="9"/>
  <c r="B30" i="9"/>
  <c r="F14" i="9"/>
  <c r="F30" i="9"/>
  <c r="C14" i="9"/>
  <c r="C30" i="9"/>
  <c r="G29" i="9"/>
  <c r="G12" i="9"/>
  <c r="G28" i="9"/>
  <c r="G13" i="9"/>
  <c r="B14" i="9"/>
  <c r="H11" i="4"/>
  <c r="D11" i="4"/>
  <c r="C11" i="4"/>
  <c r="B11" i="4"/>
  <c r="H14" i="4"/>
  <c r="D14" i="4"/>
  <c r="C14" i="4"/>
  <c r="B14" i="4"/>
  <c r="G14" i="9" l="1"/>
  <c r="G30" i="9"/>
  <c r="E42" i="1" l="1"/>
  <c r="G42" i="1" s="1"/>
  <c r="E43" i="1"/>
  <c r="F43" i="1" s="1"/>
  <c r="E45" i="1"/>
  <c r="F45" i="1" s="1"/>
  <c r="F42" i="1" l="1"/>
  <c r="G45" i="1"/>
  <c r="G43" i="1"/>
  <c r="E13" i="4" l="1"/>
  <c r="E12" i="4"/>
  <c r="E10" i="4"/>
  <c r="E9" i="4"/>
  <c r="G9" i="4" s="1"/>
  <c r="E8" i="4"/>
  <c r="F8" i="4" s="1"/>
  <c r="E7" i="4"/>
  <c r="G7" i="4" s="1"/>
  <c r="E6" i="4"/>
  <c r="G6" i="4" s="1"/>
  <c r="G13" i="4" l="1"/>
  <c r="E14" i="4"/>
  <c r="G10" i="4"/>
  <c r="G11" i="4" s="1"/>
  <c r="E11" i="4"/>
  <c r="F9" i="4"/>
  <c r="F10" i="4"/>
  <c r="F13" i="4"/>
  <c r="G8" i="4"/>
  <c r="G12" i="4"/>
  <c r="F6" i="4"/>
  <c r="F7" i="4"/>
  <c r="F12" i="4"/>
  <c r="F11" i="4" l="1"/>
  <c r="G14" i="4"/>
  <c r="F14" i="4"/>
  <c r="E41" i="1"/>
  <c r="G41" i="1" s="1"/>
  <c r="E40" i="1"/>
  <c r="G40" i="1" s="1"/>
  <c r="E39" i="1"/>
  <c r="F39" i="1" s="1"/>
  <c r="E38" i="1"/>
  <c r="F38" i="1" s="1"/>
  <c r="E37" i="1"/>
  <c r="F37" i="1" s="1"/>
  <c r="E36" i="1"/>
  <c r="F36" i="1" s="1"/>
  <c r="E35" i="1"/>
  <c r="G35" i="1" s="1"/>
  <c r="E34" i="1"/>
  <c r="G34" i="1" s="1"/>
  <c r="E33" i="1"/>
  <c r="G33" i="1" s="1"/>
  <c r="E32" i="1"/>
  <c r="G32" i="1" s="1"/>
  <c r="E31" i="1"/>
  <c r="G31" i="1" s="1"/>
  <c r="E30" i="1"/>
  <c r="F30" i="1" s="1"/>
  <c r="E29" i="1"/>
  <c r="F29" i="1" s="1"/>
  <c r="E28" i="1"/>
  <c r="G28" i="1" s="1"/>
  <c r="E27" i="1"/>
  <c r="G27" i="1" s="1"/>
  <c r="E26" i="1"/>
  <c r="G26" i="1" s="1"/>
  <c r="E25" i="1"/>
  <c r="F25" i="1" s="1"/>
  <c r="E24" i="1"/>
  <c r="G24" i="1" s="1"/>
  <c r="E23" i="1"/>
  <c r="G23" i="1" s="1"/>
  <c r="E22" i="1"/>
  <c r="F22" i="1" s="1"/>
  <c r="E21" i="1"/>
  <c r="F21" i="1" s="1"/>
  <c r="E20" i="1"/>
  <c r="G20" i="1" s="1"/>
  <c r="E19" i="1"/>
  <c r="G19" i="1" s="1"/>
  <c r="E18" i="1"/>
  <c r="G18" i="1" s="1"/>
  <c r="E17" i="1"/>
  <c r="F17" i="1" s="1"/>
  <c r="E16" i="1"/>
  <c r="G16" i="1" s="1"/>
  <c r="E15" i="1"/>
  <c r="G15" i="1" s="1"/>
  <c r="E14" i="1"/>
  <c r="F14" i="1" s="1"/>
  <c r="E13" i="1"/>
  <c r="F13" i="1" s="1"/>
  <c r="G25" i="1" l="1"/>
  <c r="F33" i="1"/>
  <c r="G21" i="1"/>
  <c r="F16" i="1"/>
  <c r="F24" i="1"/>
  <c r="F35" i="1"/>
  <c r="G17" i="1"/>
  <c r="G29" i="1"/>
  <c r="G37" i="1"/>
  <c r="G30" i="1"/>
  <c r="G13" i="1"/>
  <c r="G22" i="1"/>
  <c r="G14" i="1"/>
  <c r="F32" i="1"/>
  <c r="G38" i="1"/>
  <c r="F40" i="1"/>
  <c r="F41" i="1"/>
  <c r="F20" i="1"/>
  <c r="F28" i="1"/>
  <c r="F15" i="1"/>
  <c r="F23" i="1"/>
  <c r="F31" i="1"/>
  <c r="G36" i="1"/>
  <c r="F18" i="1"/>
  <c r="F26" i="1"/>
  <c r="F34" i="1"/>
  <c r="G39" i="1"/>
  <c r="F19" i="1"/>
  <c r="F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statistikdatabasen.scb.se</author>
  </authors>
  <commentList>
    <comment ref="A30" authorId="0" shapeId="0" xr:uid="{C6A62D42-E3CE-4250-A6DE-3884BDB11B78}">
      <text>
        <r>
          <rPr>
            <sz val="9"/>
            <color rgb="FF000000"/>
            <rFont val="Tahoma"/>
            <family val="2"/>
          </rPr>
          <t xml:space="preserve">Nordmakedonien hette tidigare Makedonien men namnet ändrades under 2019. Namnet Nordmakedonien används även för åren före 2019 i denna tabell.
</t>
        </r>
      </text>
    </comment>
  </commentList>
</comments>
</file>

<file path=xl/sharedStrings.xml><?xml version="1.0" encoding="utf-8"?>
<sst xmlns="http://schemas.openxmlformats.org/spreadsheetml/2006/main" count="997" uniqueCount="449">
  <si>
    <t>Produktion</t>
  </si>
  <si>
    <t>Import</t>
  </si>
  <si>
    <t>Export</t>
  </si>
  <si>
    <t>Totalkonsumtion</t>
  </si>
  <si>
    <t>Totalkonsumtion kg/capita</t>
  </si>
  <si>
    <t>Befolkning</t>
  </si>
  <si>
    <t>Källa: Jordbruksverket, Statistiska centralbyrån och Svensk Fågel</t>
  </si>
  <si>
    <t>År</t>
  </si>
  <si>
    <t xml:space="preserve">Information om beräkningen finns under fliken "Helårsbalans". </t>
  </si>
  <si>
    <t>Totalt</t>
  </si>
  <si>
    <t>Danmark</t>
  </si>
  <si>
    <t>Nederländerna</t>
  </si>
  <si>
    <t>Tyskland</t>
  </si>
  <si>
    <t>Polen</t>
  </si>
  <si>
    <t>Övriga</t>
  </si>
  <si>
    <t>Produktkategori</t>
  </si>
  <si>
    <t>2021</t>
  </si>
  <si>
    <t>Förändring föregående år</t>
  </si>
  <si>
    <t>Hel och halv matfågel</t>
  </si>
  <si>
    <t>Styckningsdelar av matfågel</t>
  </si>
  <si>
    <t>Beredda matfågelprodukter</t>
  </si>
  <si>
    <t>Summa</t>
  </si>
  <si>
    <t>2019</t>
  </si>
  <si>
    <t>2020</t>
  </si>
  <si>
    <t>2022 jan-mar</t>
  </si>
  <si>
    <t>2022 jan-jun</t>
  </si>
  <si>
    <t>2022 jan-sep</t>
  </si>
  <si>
    <t>2022 jan-dec</t>
  </si>
  <si>
    <t>2022</t>
  </si>
  <si>
    <t>Totalt 2022</t>
  </si>
  <si>
    <t>Förändring 22/21</t>
  </si>
  <si>
    <t>2023 jan-mar</t>
  </si>
  <si>
    <t>Förändring Q1 23/22</t>
  </si>
  <si>
    <t>2023 jan-jun</t>
  </si>
  <si>
    <t>Förändring Q1-2 23/22</t>
  </si>
  <si>
    <t>2023 jan-sep</t>
  </si>
  <si>
    <t>Förändring Q1-3 23/22</t>
  </si>
  <si>
    <t>2023 jan-dec</t>
  </si>
  <si>
    <t>Förändring Q1-4 23/22</t>
  </si>
  <si>
    <t>Bra att veta om beräkningen</t>
  </si>
  <si>
    <t xml:space="preserve">I balansen är handeln omräknad till slaktkroppsekvivalenter via viktningstal för att möjliggöra en jämförelse med produktionen i slaktad vikt. </t>
  </si>
  <si>
    <t xml:space="preserve">Totalkonsumtionen är framräknad som produktion+import-export. För helår visas den officiella siffran för totalkonsumtionen medan den baseras på en inofficiell beräkning för kvartal som visas i kommande flikar.  </t>
  </si>
  <si>
    <t xml:space="preserve">Balansen bortser från slaktbiprodukter eftersom troligtvis endast en liten del går till mänsklig konsumtion. </t>
  </si>
  <si>
    <t xml:space="preserve">Från 2005 har avdrag gjorts för kassationer vilket betyder att endast slaktade matfåglar som är godkända som livsmedel ingår. </t>
  </si>
  <si>
    <t xml:space="preserve">Totalkonsumtionen i kg/capita är framräknad genom att dividera summan för riket med ett snitt av befolkningen aktuell period. </t>
  </si>
  <si>
    <t>2023</t>
  </si>
  <si>
    <t>Totalt 2023</t>
  </si>
  <si>
    <t>Sydkorea</t>
  </si>
  <si>
    <t>Finland</t>
  </si>
  <si>
    <t>Svensk marknadsbalans matfågel, 1 000 ton slaktad vikt</t>
  </si>
  <si>
    <t>Import av matfågel till Sverige per land, ton slaktad vikt</t>
  </si>
  <si>
    <t>Export av matfågel från Sverige per land, ton slaktad vikt</t>
  </si>
  <si>
    <t>Import, ton slaktad vikt</t>
  </si>
  <si>
    <t>Export, ton slaktad vikt</t>
  </si>
  <si>
    <t>Matfågel med ben</t>
  </si>
  <si>
    <t>Benfri matfågel</t>
  </si>
  <si>
    <t>Beredd matfågel</t>
  </si>
  <si>
    <t>02071110</t>
  </si>
  <si>
    <t>02071130</t>
  </si>
  <si>
    <t>02071190</t>
  </si>
  <si>
    <t>02071210</t>
  </si>
  <si>
    <t>02071290</t>
  </si>
  <si>
    <t>02071310</t>
  </si>
  <si>
    <t>02071320</t>
  </si>
  <si>
    <t>02071330</t>
  </si>
  <si>
    <t>02071350</t>
  </si>
  <si>
    <t>02071360</t>
  </si>
  <si>
    <t>02071370</t>
  </si>
  <si>
    <t>02071391</t>
  </si>
  <si>
    <t>02071399</t>
  </si>
  <si>
    <t>02071410</t>
  </si>
  <si>
    <t>02071420</t>
  </si>
  <si>
    <t>02071430</t>
  </si>
  <si>
    <t>02071450</t>
  </si>
  <si>
    <t>02071460</t>
  </si>
  <si>
    <t>02071470</t>
  </si>
  <si>
    <t>02071491</t>
  </si>
  <si>
    <t>02071499</t>
  </si>
  <si>
    <t>02072410</t>
  </si>
  <si>
    <t>02072510</t>
  </si>
  <si>
    <t>02072590</t>
  </si>
  <si>
    <t>02072610</t>
  </si>
  <si>
    <t>02072630</t>
  </si>
  <si>
    <t>02072650</t>
  </si>
  <si>
    <t>02072660</t>
  </si>
  <si>
    <t>02072670</t>
  </si>
  <si>
    <t>02072680</t>
  </si>
  <si>
    <t>02072710</t>
  </si>
  <si>
    <t>02072730</t>
  </si>
  <si>
    <t>02072740</t>
  </si>
  <si>
    <t>02072760</t>
  </si>
  <si>
    <t>02072770</t>
  </si>
  <si>
    <t>02072780</t>
  </si>
  <si>
    <t>02072791</t>
  </si>
  <si>
    <t>02072799</t>
  </si>
  <si>
    <t>02074120</t>
  </si>
  <si>
    <t>02074130</t>
  </si>
  <si>
    <t>02074180</t>
  </si>
  <si>
    <t>02074230</t>
  </si>
  <si>
    <t>02074280</t>
  </si>
  <si>
    <t>02074300</t>
  </si>
  <si>
    <t>02074410</t>
  </si>
  <si>
    <t>02074431</t>
  </si>
  <si>
    <t>02074451</t>
  </si>
  <si>
    <t>02074461</t>
  </si>
  <si>
    <t>02074510</t>
  </si>
  <si>
    <t>02074551</t>
  </si>
  <si>
    <t>02074561</t>
  </si>
  <si>
    <t>02074571</t>
  </si>
  <si>
    <t>02074581</t>
  </si>
  <si>
    <t>02074593</t>
  </si>
  <si>
    <t>02075210</t>
  </si>
  <si>
    <t>02075290</t>
  </si>
  <si>
    <t>02075410</t>
  </si>
  <si>
    <t>02075551</t>
  </si>
  <si>
    <t>02075571</t>
  </si>
  <si>
    <t>02076005</t>
  </si>
  <si>
    <t>02076010</t>
  </si>
  <si>
    <t>02076031</t>
  </si>
  <si>
    <t>02076051</t>
  </si>
  <si>
    <t>02076061</t>
  </si>
  <si>
    <t>02076091</t>
  </si>
  <si>
    <t>02076099</t>
  </si>
  <si>
    <t>02109939</t>
  </si>
  <si>
    <t>16023111</t>
  </si>
  <si>
    <t>16023119</t>
  </si>
  <si>
    <t>16023180</t>
  </si>
  <si>
    <t>16023211</t>
  </si>
  <si>
    <t>16023219</t>
  </si>
  <si>
    <t>16023230</t>
  </si>
  <si>
    <t>16023290</t>
  </si>
  <si>
    <t>16023921</t>
  </si>
  <si>
    <t>16023929</t>
  </si>
  <si>
    <t>16023985</t>
  </si>
  <si>
    <t>Totalt per land</t>
  </si>
  <si>
    <t>Lettland</t>
  </si>
  <si>
    <t>Litauen</t>
  </si>
  <si>
    <t>Frankrike</t>
  </si>
  <si>
    <t>Kroatien</t>
  </si>
  <si>
    <t>Kina</t>
  </si>
  <si>
    <t>Belgien</t>
  </si>
  <si>
    <t>Grekland</t>
  </si>
  <si>
    <t>Spanien</t>
  </si>
  <si>
    <t>Tjeckien</t>
  </si>
  <si>
    <t>Ungern</t>
  </si>
  <si>
    <t>Irland</t>
  </si>
  <si>
    <t>Estland</t>
  </si>
  <si>
    <t>Slovenien</t>
  </si>
  <si>
    <t>Slovakien</t>
  </si>
  <si>
    <t>Italien</t>
  </si>
  <si>
    <t>Bulgarien</t>
  </si>
  <si>
    <t>Norge</t>
  </si>
  <si>
    <t>Österrike</t>
  </si>
  <si>
    <t>Ukraina</t>
  </si>
  <si>
    <t>Bosnien och Hercegovina</t>
  </si>
  <si>
    <t>Nordmakedonien</t>
  </si>
  <si>
    <t>Storbritannien</t>
  </si>
  <si>
    <t>Land</t>
  </si>
  <si>
    <t>02074499</t>
  </si>
  <si>
    <t>02074541</t>
  </si>
  <si>
    <t>Ghana</t>
  </si>
  <si>
    <t>Serbien</t>
  </si>
  <si>
    <t>Ekvatorialguinea</t>
  </si>
  <si>
    <t>Malaysia</t>
  </si>
  <si>
    <t>Gabon</t>
  </si>
  <si>
    <t>Kongo</t>
  </si>
  <si>
    <t>Förenade Arabemiraten</t>
  </si>
  <si>
    <t>Hongkong</t>
  </si>
  <si>
    <t>Haiti</t>
  </si>
  <si>
    <t>Guinea</t>
  </si>
  <si>
    <t>Sierra Leone</t>
  </si>
  <si>
    <t>Island</t>
  </si>
  <si>
    <t>Demokratiska republiken Kongo</t>
  </si>
  <si>
    <t>Indonesien</t>
  </si>
  <si>
    <t>Liberia</t>
  </si>
  <si>
    <t>Chile</t>
  </si>
  <si>
    <t>Thailand</t>
  </si>
  <si>
    <t>Bunkring och underhåll</t>
  </si>
  <si>
    <t>Färöarna</t>
  </si>
  <si>
    <t xml:space="preserve">Höns av arten Gallus domesticus, ostyckade, plockade och utan tarmar, med huvud och fötter, så kallade 83%-kycklingar, färska eller kylda (exkl. pärlhöns) </t>
  </si>
  <si>
    <t xml:space="preserve">Höns av arten Gallus domesticus, ostyckade, plockade och urtagna, utan huvud och fötter, men med hals, hjärta, lever och krås, så kallade 70%-kycklingar, färska eller kylda (exkl. pärlhöns) </t>
  </si>
  <si>
    <t xml:space="preserve">Höns av arten Gallus domesticus, ostyckade, plockade och urtagna, utan huvud och fötter och utan hals, hjärta, lever och krås, så kallade 65%-kycklingar, eller i annan form, färska eller kylda (exkl. pärlhöns) </t>
  </si>
  <si>
    <t xml:space="preserve">Höns av arten Gallus domesticus, ostyckade, plockade och urtagna, utan huvud och fötter, men med hals, hjärta, lever och krås, så kallade 70%-kycklingar, frysta (exkl. pärlhöns) </t>
  </si>
  <si>
    <t xml:space="preserve">Höns av arten Gallus domesticus, ostyckade, plockade och urtagna, utan huvud och fötter och utan hals, hjärta, lever och krås, så kallade 65%-kycklingar, eller i annan form, frysta (exkl. pärlhöns) </t>
  </si>
  <si>
    <t xml:space="preserve">Styckningsdelar av höns av arten Gallus domesticus, benfria, färska eller kylda (exkl. av pärlhöns) </t>
  </si>
  <si>
    <t xml:space="preserve">Halvor och kvarter av höns av arten Gallus domesticus, med ben, färska eller kylda (exkl. av pärlhöns) </t>
  </si>
  <si>
    <t xml:space="preserve">Vingar, med eller utan vingspetsar av höns av arten Gallus domesticus, med ben, hela färska eller kylda (exkl. av pärlhöns) </t>
  </si>
  <si>
    <t>02071340</t>
  </si>
  <si>
    <t xml:space="preserve">Ryggben, hals, ryggben med hals, gump och vingspetsar av höns av arten Gallus domesticus, med ben, färska eller kylda (exkl. av pärlhöns) </t>
  </si>
  <si>
    <t xml:space="preserve">Bröst och delar därav av höns av arten Gallus domesticus, med ben, färska eller kylda (exkl. av pärlhöns) </t>
  </si>
  <si>
    <t xml:space="preserve">Klubbor och delar därav av höns av arten Gallus domesticus, med ben, färska eller kylda (exkl. av pärlhöns) </t>
  </si>
  <si>
    <t xml:space="preserve">Styckningsdelar av höns av arten Gallus domesticus, med ben, färska eller kylda (exkl. av pärlhöns samt halvor, kvarter, hela vingar, ryggben, hals, ryggben med hals, gump, vingspetsar samt bröst, klubbor och delar därav) </t>
  </si>
  <si>
    <t xml:space="preserve">Lever av höns av arten Gallus domesticus, ätbar, färska eller kylda (exkl. av pärlhöns) </t>
  </si>
  <si>
    <t xml:space="preserve">Slaktbiprodukter av höns av arten Gallus domesticus, färska eller kylda (exkl. av pärlhöns samt fjäderfälever) </t>
  </si>
  <si>
    <t xml:space="preserve">Styckningsdelar av höns av arten Gallus domesticus, benfria, frysta (exkl. av pärlhöns) </t>
  </si>
  <si>
    <t xml:space="preserve">Halvor och kvarter av höns av arten Gallus domesticus, med ben, frysta (exkl. av pärlhöns) </t>
  </si>
  <si>
    <t xml:space="preserve">Hela vingar, med eller utan vingspetsar av höns av arten Gallus domesticus, med ben, frysta (exkl. av pärlhöns) </t>
  </si>
  <si>
    <t>02071440</t>
  </si>
  <si>
    <t xml:space="preserve">Ryggben, hals, ryggben med hals, gump och vingspetsar av höns av arten Gallus domesticus, med ben, frysta (exkl. av pärlhöns) </t>
  </si>
  <si>
    <t xml:space="preserve">Bröst och delar därav av höns av arten Gallus domesticus, med ben, frysta (exkl. av pärlhöns) </t>
  </si>
  <si>
    <t xml:space="preserve">Klubbor och delar därav av höns av arten Gallus domesticus, med ben, frysta (exkl. av pärlhöns) </t>
  </si>
  <si>
    <t xml:space="preserve">Styckningsdelar av höns av arten Gallus domesticus, med ben, frysta (exkl. av pärlhöns samt halvor, kvarter, hela vingar, ryggben, hals, ryggben med hals, gump, vingspetsar samt bröst, klubbor och delar därav) </t>
  </si>
  <si>
    <t xml:space="preserve">Lever av höns av arten Gallus domesticus, frysta (exkl. av pärlhöns) </t>
  </si>
  <si>
    <t xml:space="preserve">Slaktbiprodukter av höns av arten Gallus domesticus, frysta (exkl. av pärlhöns samt lever) </t>
  </si>
  <si>
    <t xml:space="preserve">Tama kalkoner, ostyckade, plockade och urtagna, utan huvud och fötter, men med hals, hjärta, lever och krås, så kallade 80%-kalkon, färska eller kylda </t>
  </si>
  <si>
    <t>02072490</t>
  </si>
  <si>
    <t xml:space="preserve">Tama kalkoner, ostyckade, plockade och urtagna, utan huvud och fötter och utan hals, hjärta, lever och krås, så kallade 73%-kalkoner, färska eller kylda </t>
  </si>
  <si>
    <t xml:space="preserve">Tama kalkoner, ostyckade, plockade och urtagna, utan huvud och fötter, men med hals, hjärta, lever och krås, så kallade 80%-kalkon, frysta </t>
  </si>
  <si>
    <t xml:space="preserve">Tama kalkoner, ostyckade, plockade och urtagna, utan huvud och fötter och utan hals, hjärta, lever och krås, så kallade 73%-kalkoner, eller i annan form, frysta </t>
  </si>
  <si>
    <t xml:space="preserve">Styckningsdelar av tama kalkoner, benfria, färska eller kylda </t>
  </si>
  <si>
    <t>02072620</t>
  </si>
  <si>
    <t xml:space="preserve">Halvor och kvarter av tama kalkoner, med ben, färska eller kylda </t>
  </si>
  <si>
    <t xml:space="preserve">Hela vingar, med eller utan vingspetsar av tama kalkoner, styckningsdelar med ben, färska eller kylda </t>
  </si>
  <si>
    <t>02072640</t>
  </si>
  <si>
    <t xml:space="preserve">Ryggben, hals, ryggben med hals, gump och vingspetsar av tama kalkoner, med ben, ryggben, färska eller kylda </t>
  </si>
  <si>
    <t xml:space="preserve">Bröst och delar därav av tama kalkoner, med ben, färska eller kylda </t>
  </si>
  <si>
    <t xml:space="preserve">Underlår och delar därav av tama kalkoner, med ben, färska eller kylda </t>
  </si>
  <si>
    <t xml:space="preserve">Klubbor och delar därav av tama kalkoner, med ben, färska eller kylda (exkl. underlår och delar därav) </t>
  </si>
  <si>
    <t xml:space="preserve">Styckningsdelar av tama kalkoner, med ben, färska eller kylda (exkl. halvor, kvarter, hela vingar, ryggben, hals, ryggben med hals, gump, vingspetsar samt bröst, klubbor och delar därav) </t>
  </si>
  <si>
    <t>02072691</t>
  </si>
  <si>
    <t xml:space="preserve">Lever av tama kalkoner, ätbar, färska eller kylda </t>
  </si>
  <si>
    <t>02072699</t>
  </si>
  <si>
    <t xml:space="preserve">Slaktbiprodukter av tama kalkoner, färska eller kylda (exkl. lever) </t>
  </si>
  <si>
    <t xml:space="preserve">Styckningsdelar av tama kalkoner, benfria, frysta </t>
  </si>
  <si>
    <t>02072720</t>
  </si>
  <si>
    <t xml:space="preserve">Halvor och kvarter av tama kalkoner, med ben, frysta </t>
  </si>
  <si>
    <t xml:space="preserve">Hela vingar, med eller utan vingspetsar av tama kalkoner, med ben, frysta </t>
  </si>
  <si>
    <t xml:space="preserve">Ryggben, hals, ryggben med hals, gump och vingspetsar tama kalkoner, med ben, frysta </t>
  </si>
  <si>
    <t>02072750</t>
  </si>
  <si>
    <t xml:space="preserve">Bröst och delar därav av tama kalkoner, med ben, frysta </t>
  </si>
  <si>
    <t xml:space="preserve">Underlår och delar därav av tama kalkoner, med ben, frysta </t>
  </si>
  <si>
    <t xml:space="preserve">Klubbor och delar därav av tama kalkoner, med ben, frysta (exkl. underlår och delar därav) </t>
  </si>
  <si>
    <t xml:space="preserve">Styckningsdelar av tama kalkoner, med ben, frysta (exkl. halvor, kvarter, hela vingar, ryggben, hals, ryggben med hals, gump, vingspetsar samt bröst, klubbor och delar därav) </t>
  </si>
  <si>
    <t xml:space="preserve">Lever av tama kalkoner, ätbar, frysta </t>
  </si>
  <si>
    <t xml:space="preserve">Slaktbiprodukter av tama kalkoner, frysta (exkl. lever) </t>
  </si>
  <si>
    <t>02073211</t>
  </si>
  <si>
    <t xml:space="preserve">Tama ankor, ostyckade, plockade, avblodade, utan tarmar, men inte urtagna, med huvud och fötter, så kallade 85%-ankor, färska eller kylda </t>
  </si>
  <si>
    <t>02073215</t>
  </si>
  <si>
    <t xml:space="preserve">Tama ankor, ostyckade, plockade och urtagna, utan huvud och fötter, men med hals, hjärta, lever och krås, så kallade 70%-ankor, färska eller kylda </t>
  </si>
  <si>
    <t>02073219</t>
  </si>
  <si>
    <t xml:space="preserve">Tama ankor, ostyckade, plockade och urtagna, utan huvud och fötter och utan hals, hjärta, lever och krås, så kallade 63%-ankor, eller i annan form, färska eller kylda </t>
  </si>
  <si>
    <t>02073251</t>
  </si>
  <si>
    <t xml:space="preserve">Tama gäss, ostyckade, plockade, avblodade, inte urtagna, med huvud och fötter, så kallade 82%-gäss, färska eller kylda </t>
  </si>
  <si>
    <t>02073259</t>
  </si>
  <si>
    <t xml:space="preserve">Tama gäss, ostyckade, plockade och urtagna utan huvud och fötter, med eller utan hjärta och krås, så kallade 75%-gäss, eller i annan form, färska eller kylda </t>
  </si>
  <si>
    <t>02073290</t>
  </si>
  <si>
    <t xml:space="preserve">Tama pärlhöns, ostyckade, färska eller kylda </t>
  </si>
  <si>
    <t>02073311</t>
  </si>
  <si>
    <t xml:space="preserve">Tama ankor, ostyckade, plockade och urtagna, utan huvud och fötter, men med hals, hjärta, lever och krås, så kallade 70%-ankor, frysta </t>
  </si>
  <si>
    <t>02073319</t>
  </si>
  <si>
    <t xml:space="preserve">Tama ankor, ostyckade, plockade och urtagna, utan huvud och fötter och utan hals, hjärta, lever och krås, så kallade 63%-ankor, eller i annan form, frysta </t>
  </si>
  <si>
    <t>02073351</t>
  </si>
  <si>
    <t xml:space="preserve">Tama gäss, ostyckade, plockade, avblodade, inte urtagna, med huvud och fötter, så kallade 82%-gäss, frysta </t>
  </si>
  <si>
    <t>02073359</t>
  </si>
  <si>
    <t xml:space="preserve">Tama gäss, ostyckade, plockade och urtagna, utan huvud och fötter, med eller utan hjärta och krås, så kallade 75%-gäss, eller i annan form, frysta </t>
  </si>
  <si>
    <t>02073390</t>
  </si>
  <si>
    <t xml:space="preserve">Tama pärlhöns, ostyckade, frysta </t>
  </si>
  <si>
    <t>02073410</t>
  </si>
  <si>
    <t xml:space="preserve">Ätbar fet lever av tama gäss, färskt eller kyld </t>
  </si>
  <si>
    <t>02073490</t>
  </si>
  <si>
    <t xml:space="preserve">Ätbar fet lever av tama ankor, färskt eller kyld </t>
  </si>
  <si>
    <t>02073511</t>
  </si>
  <si>
    <t xml:space="preserve">Styckningsdelar av tama gäss, benfria, färska eller kylda </t>
  </si>
  <si>
    <t>02073515</t>
  </si>
  <si>
    <t xml:space="preserve">Styckningsdelar av tama ankor och pärlhöns, benfria, färska eller kylda </t>
  </si>
  <si>
    <t>02073521</t>
  </si>
  <si>
    <t xml:space="preserve">Halvor och kvarter av tama ankor, med ben, färska eller kylda </t>
  </si>
  <si>
    <t>02073523</t>
  </si>
  <si>
    <t xml:space="preserve">Halvor och kvarter av tama gäss, med ben, färska eller kylda </t>
  </si>
  <si>
    <t>02073525</t>
  </si>
  <si>
    <t xml:space="preserve">Halvor och kvarter av tama pärlhöns, med ben, färska eller kylda </t>
  </si>
  <si>
    <t>02073531</t>
  </si>
  <si>
    <t xml:space="preserve">Hela vingar, med eller utan vingspetsar av tama ankor, gäss eller pärlhöns, färska eller kylda </t>
  </si>
  <si>
    <t>02073541</t>
  </si>
  <si>
    <t xml:space="preserve">Ryggben, hals, ryggben med hals, gump och vingspetsar av tama ankor, gäss eller pärlhöns, färska eller kylda </t>
  </si>
  <si>
    <t>02073551</t>
  </si>
  <si>
    <t xml:space="preserve">Bröst och delar därav av tama gäss, färska eller kylda </t>
  </si>
  <si>
    <t>02073553</t>
  </si>
  <si>
    <t xml:space="preserve">Bröst och delar därav av tama ankor eller pärlhöns, färska eller kylda </t>
  </si>
  <si>
    <t>02073561</t>
  </si>
  <si>
    <t xml:space="preserve">Klubbor och delar därav av tama gäss, färska eller kylda </t>
  </si>
  <si>
    <t>02073563</t>
  </si>
  <si>
    <t xml:space="preserve">Klubbor och delar därav av tama ankor och pärlhöns, färska eller kylda </t>
  </si>
  <si>
    <t>02073571</t>
  </si>
  <si>
    <t xml:space="preserve">Gås- och ankpaletat, färska eller kylda </t>
  </si>
  <si>
    <t>02073579</t>
  </si>
  <si>
    <t xml:space="preserve">Styckningsdelar av tama gäss, ankor och pärlhöns, benfria, färska eller kylda (exkl. halvor, kvarter, hela vingar, med eller utan vingspetsar, ryggben, hals, ryggben med hals, gump, vingspetsar, bröst och klubbor och delar därav samt gås- och ankpaletat) </t>
  </si>
  <si>
    <t>02073591</t>
  </si>
  <si>
    <t xml:space="preserve">Lever av tama ankor, gäss och pärlhöns, färsk eller kyld (exkl. fet lever) </t>
  </si>
  <si>
    <t>02073599</t>
  </si>
  <si>
    <t xml:space="preserve">Slaktbiprodukter av tama ankor, gäss och pärlhöns, färska eller kylda (exkl. lever) </t>
  </si>
  <si>
    <t>02073611</t>
  </si>
  <si>
    <t xml:space="preserve">Styckningsdelar av tama gäss, benfria, frysta </t>
  </si>
  <si>
    <t>02073615</t>
  </si>
  <si>
    <t xml:space="preserve">Styckningsdelar av tama ankor eller pärlhöns, benfria, frysta </t>
  </si>
  <si>
    <t>02073621</t>
  </si>
  <si>
    <t xml:space="preserve">Halvor och kvarter av tama ankor, med ben, frysta </t>
  </si>
  <si>
    <t>02073623</t>
  </si>
  <si>
    <t xml:space="preserve">Halvor och kvarter av tama gäss, med ben, frysta </t>
  </si>
  <si>
    <t>02073625</t>
  </si>
  <si>
    <t xml:space="preserve">Halvor och kvarter av tama pärlhöns, med ben, frysta </t>
  </si>
  <si>
    <t>02073631</t>
  </si>
  <si>
    <t xml:space="preserve">Hela vingar, med eller utan vingspetsar av tama ankor, gäss eller pärlhöns, frysta </t>
  </si>
  <si>
    <t>02073641</t>
  </si>
  <si>
    <t xml:space="preserve">Ryggben, hals, ryggben med hals, gump och vingspetsar av tama ankor, gäss eller pärlhöns, frysta </t>
  </si>
  <si>
    <t>02073651</t>
  </si>
  <si>
    <t xml:space="preserve">Bröst och delar därav av tama gäss, frysta </t>
  </si>
  <si>
    <t>02073653</t>
  </si>
  <si>
    <t xml:space="preserve">Bröst och delar därav av tama ankor och pärlhöns, frysta </t>
  </si>
  <si>
    <t>02073661</t>
  </si>
  <si>
    <t xml:space="preserve">Klubbor och delar därav av tama gäss, frysta </t>
  </si>
  <si>
    <t>02073663</t>
  </si>
  <si>
    <t xml:space="preserve">Klubbor och delar därav av tama ankor och pärlhöns, frysta </t>
  </si>
  <si>
    <t>02073671</t>
  </si>
  <si>
    <t xml:space="preserve">Gås- och ankpaletat, frysta </t>
  </si>
  <si>
    <t>02073679</t>
  </si>
  <si>
    <t xml:space="preserve">Styckningsdelar av tama gäss, ankor och pärlhöns, med ben, frysta (exkl. halvor, kvarter, hela vingar, med eller utan vingspetsar, ryggben, hals, ryggben med hals, gump, vingspetsar, bröst och klubbor och delar därav samt gås- och ankpaletat) </t>
  </si>
  <si>
    <t>02073681</t>
  </si>
  <si>
    <t xml:space="preserve">Gåslever, fet, fryst </t>
  </si>
  <si>
    <t>02073685</t>
  </si>
  <si>
    <t xml:space="preserve">Anklever, fet, fryst </t>
  </si>
  <si>
    <t>02073689</t>
  </si>
  <si>
    <t xml:space="preserve">Lever av tama ankor, gäss och pärlhöns, fryst (exkl. fet lever) </t>
  </si>
  <si>
    <t>02073690</t>
  </si>
  <si>
    <t xml:space="preserve">Ätbara slaktbiprodukter av tama ankor, gäss och pärlhöns, frysta (exkl. lever) </t>
  </si>
  <si>
    <t xml:space="preserve">Kött, av tama ankor, ostyckat, plockade, avblodade, utan tarmar, men inte urtagna, med huvud och fötter 85%-ankor, färskt eller kylt </t>
  </si>
  <si>
    <t xml:space="preserve">Tama ankor, ostyckade, plockade och urtagna, utan huvud och fötter, men med hals, hjärta, lever och krås 70%-ankor, färska eller kylda </t>
  </si>
  <si>
    <t xml:space="preserve">Tama ankor, ostyckade, plockade och urtagna, utan huvud och fötter och utan hals, hjärta, lever och krås 63%-ankor, eller i annan form, färska eller kylda </t>
  </si>
  <si>
    <t xml:space="preserve">Tama ankor, ostyckade, plockade och urtagna, utan huvud och fötter, men med hals, hjärta, lever och krås 70%-ankor, frysta </t>
  </si>
  <si>
    <t xml:space="preserve">Tama ankor, ostyckade, plockade och urtagna, utan huvud och fötter och utan hals, hjärta, lever och krås 63%-ankor, eller i annan form, frysta </t>
  </si>
  <si>
    <t xml:space="preserve">Ätbar fet lever, av tama ankor, färsk eller kyld </t>
  </si>
  <si>
    <t xml:space="preserve">Styckningsdelar, av tama ankor, benfria, färska eller kylda </t>
  </si>
  <si>
    <t>02074421</t>
  </si>
  <si>
    <t xml:space="preserve">Halvor och kvarter, av tama ankor, färska eller kylda, med ben </t>
  </si>
  <si>
    <t xml:space="preserve">Hela vingar, med eller utan vingspetsar, av tama ankor, färska eller kylda </t>
  </si>
  <si>
    <t>02074441</t>
  </si>
  <si>
    <t xml:space="preserve">Ryggben, hals, ryggben med hals, gump och vingspetsar, av tama ankor, färska eller kylda </t>
  </si>
  <si>
    <t xml:space="preserve">Bröst och delar av bröst, med ben, av tama ankor, färska eller kylda </t>
  </si>
  <si>
    <t xml:space="preserve">Klubbor och delar av klubbor, av tama ankor, färska eller kylda </t>
  </si>
  <si>
    <t>02074471</t>
  </si>
  <si>
    <t xml:space="preserve">Ankpaletat, med ben, färska eller kylda </t>
  </si>
  <si>
    <t>02074481</t>
  </si>
  <si>
    <t xml:space="preserve">Styckningsdelar, av tama ankor, färska eller kylda, med ben, i.a.n. </t>
  </si>
  <si>
    <t>02074491</t>
  </si>
  <si>
    <t xml:space="preserve">Lever, av tama ankor, färsk eller kyld (exkl. fet anklever) </t>
  </si>
  <si>
    <t xml:space="preserve">Slaktbiprodukter, av tama ankor, färska eller kylda (exkl. lever) </t>
  </si>
  <si>
    <t xml:space="preserve">Styckningsdelar, av tama ankor, benfria, frysta </t>
  </si>
  <si>
    <t>02074521</t>
  </si>
  <si>
    <t xml:space="preserve">Halvor och kvarter, med ben, av tama ankor, frysta </t>
  </si>
  <si>
    <t>02074531</t>
  </si>
  <si>
    <t xml:space="preserve">Hela vingar, med eller utan vingspetsar, av tama ankor, frysta </t>
  </si>
  <si>
    <t xml:space="preserve">Ryggben, hals, ryggben med hals, gump och vingspetsar, av tama ankor, frysta </t>
  </si>
  <si>
    <t xml:space="preserve">Bröst och delar av bröst, med ben, av tama ankor, frysta </t>
  </si>
  <si>
    <t xml:space="preserve">Klubbor och delar av klubbor, av tama ankor, frysta </t>
  </si>
  <si>
    <t xml:space="preserve">Ankpaletat, med ben, frysta </t>
  </si>
  <si>
    <t xml:space="preserve">Styckningsdelar, av tama ankor, frysta, med ben, i.a.n. </t>
  </si>
  <si>
    <t>02074595</t>
  </si>
  <si>
    <t xml:space="preserve">Ätbar lever, av tama ankor, fryst (exkl. fet anklever) </t>
  </si>
  <si>
    <t>02074599</t>
  </si>
  <si>
    <t xml:space="preserve">Ätbara slaktbiprodukter, av tama ankor, frysta (exkl. lever) </t>
  </si>
  <si>
    <t>02075110</t>
  </si>
  <si>
    <t xml:space="preserve">Tama gäss, ostyckade, plockade, avblodade, inte urtagna, med huvud och fötter 82 %-gäss, färska eller kylda </t>
  </si>
  <si>
    <t>02075190</t>
  </si>
  <si>
    <t xml:space="preserve">Tama gäss, ostyckade, plockade, urtagna, utan huvud och fötter, med eller utan hjärta och krås 75 %-gäss, eller i annan form, färska eller kylda </t>
  </si>
  <si>
    <t xml:space="preserve">Tama gäss, ostyckade, plockade, avblodade, inte urtagna, med huvud och fötter 82 %-gäss, frysta </t>
  </si>
  <si>
    <t xml:space="preserve">Tama gäss, ostyckade, plockade och urtagna, utan huvud och fötter, med eller utan hjärta och krås 75%-gäss, eller i annan form, frysta </t>
  </si>
  <si>
    <t>02075300</t>
  </si>
  <si>
    <t xml:space="preserve">Fet gåslever, av tama gäss, färsk eller kyld </t>
  </si>
  <si>
    <t xml:space="preserve">Styckningsdelar, av tama gäss, benfria, färska eller kylda </t>
  </si>
  <si>
    <t>02075421</t>
  </si>
  <si>
    <t xml:space="preserve">Halvor och kvarter, av tama gäss, med ben, färska eller kylda </t>
  </si>
  <si>
    <t>02075431</t>
  </si>
  <si>
    <t xml:space="preserve">Hela vingar, med eller utan vingspetsar, av tama gäss, färska eller kylda </t>
  </si>
  <si>
    <t>02075441</t>
  </si>
  <si>
    <t xml:space="preserve">Ryggben, hals, ryggben med hals, gump och vingspetsar, av tama gäss, färska eller kylda </t>
  </si>
  <si>
    <t>02075451</t>
  </si>
  <si>
    <t xml:space="preserve">Bröst och delar av bröst, med ben, av tama gäss, färska eller kylda </t>
  </si>
  <si>
    <t>02075461</t>
  </si>
  <si>
    <t xml:space="preserve">Klubbor och delar därav, av tama gäss, färska eller kylda </t>
  </si>
  <si>
    <t>02075471</t>
  </si>
  <si>
    <t xml:space="preserve">Gåspaletat, med ben, färska eller kylda </t>
  </si>
  <si>
    <t>02075481</t>
  </si>
  <si>
    <t xml:space="preserve">Styckningsdelar, av tama gäss, med ben, färska eller kylda, i.a.n. </t>
  </si>
  <si>
    <t>02075491</t>
  </si>
  <si>
    <t xml:space="preserve">Lever, av tama gäss, färsk eller kyld (exkl. fet gåslever) </t>
  </si>
  <si>
    <t>02075499</t>
  </si>
  <si>
    <t xml:space="preserve">Ätbara slaktbiprodukter, av tama gäss, färska eller kylda (exkl. lever) </t>
  </si>
  <si>
    <t>02075510</t>
  </si>
  <si>
    <t xml:space="preserve">Styckningsdelar, av tama gäss, benfria, frysta </t>
  </si>
  <si>
    <t>02075521</t>
  </si>
  <si>
    <t xml:space="preserve">Halvor och kvarter, av tama gäss, med ben, frysta </t>
  </si>
  <si>
    <t>02075531</t>
  </si>
  <si>
    <t xml:space="preserve">Hela vingar, med eller utan vingspetsar, av tama gäss, frysta </t>
  </si>
  <si>
    <t>02075541</t>
  </si>
  <si>
    <t xml:space="preserve">Ryggben, hals, ryggben med hals, gump och vingspetsar, av tama gäss, frysta </t>
  </si>
  <si>
    <t xml:space="preserve">Bröst och delar av bröst, med ben, av tama gäss, frysta </t>
  </si>
  <si>
    <t>02075561</t>
  </si>
  <si>
    <t xml:space="preserve">Klubbor och delar därav, av tama gäss, frysta </t>
  </si>
  <si>
    <t xml:space="preserve">Gåspaletat, med ben, frysta </t>
  </si>
  <si>
    <t>02075581</t>
  </si>
  <si>
    <t xml:space="preserve">Styckningsdelar av tama gäss, med ben, frysta, i.a.n. </t>
  </si>
  <si>
    <t>02075593</t>
  </si>
  <si>
    <t xml:space="preserve">Fet gåslever, fryst </t>
  </si>
  <si>
    <t>02075595</t>
  </si>
  <si>
    <t xml:space="preserve">Lever, av tama gäss, fryst (exkl. fet gåslever) </t>
  </si>
  <si>
    <t>02075599</t>
  </si>
  <si>
    <t xml:space="preserve">Ätbara slaktbiprodukter, av tama gäss, frysta (exkl. lever) </t>
  </si>
  <si>
    <t xml:space="preserve">Tama pärlhöns, ostyckade, färska, kylda eller frysta </t>
  </si>
  <si>
    <t xml:space="preserve">Styckningsdelar, av tama pärlhöns, benfria, färska, kylda eller frysta </t>
  </si>
  <si>
    <t>02076021</t>
  </si>
  <si>
    <t xml:space="preserve">Halvor och kvarter, av tama pärlhöns, med ben, färska, kylda eller frysta </t>
  </si>
  <si>
    <t xml:space="preserve">Hela vingar, med eller utan vingspetsar av tama pärlhöns, färska, kylda eller frysta </t>
  </si>
  <si>
    <t>02076041</t>
  </si>
  <si>
    <t xml:space="preserve">Ryggben, hals, ryggben med hals, gump och vingspetsar, av tama pärlhöns, färska, kylda eller frysta </t>
  </si>
  <si>
    <t xml:space="preserve">Bröst och delar av bröst, med ben, av tama pärlhöns, färska, kylda eller frysta </t>
  </si>
  <si>
    <t xml:space="preserve">Klubbor och delar av klubbor, av tama pärlhöns, färska, kylda eller frysta </t>
  </si>
  <si>
    <t>02076081</t>
  </si>
  <si>
    <t xml:space="preserve">Styckningsdelar, av tama pärlhöns, med ben, färska, kylda eller frysta, i.a.n. </t>
  </si>
  <si>
    <t xml:space="preserve">Lever, av tama pärlhöns, färsk, kyld eller fryst </t>
  </si>
  <si>
    <t xml:space="preserve">Ätbara slaktbiprodukter, av tama pärlhöns, färska, kylda eller frysta (exkl. lever) </t>
  </si>
  <si>
    <t>Kött, saltade, i saltlake, torkade eller rökta (exkl. kött av nötkreatur och andra oxdjur och svin samt kött och ätbara slaktbiprodukter av primater, valar, delfiner och tumlare däggdjur av ordningen Cetacea, manater och dugonger däggdjur av ordningen Sirenia, sälar, sjölejon och valrossar däggdjur av underordningen Pinnipedia, av reptiler, samt insekter, saltat, i saltlake eller torkat kött av häst)</t>
  </si>
  <si>
    <t xml:space="preserve">Varor av kött av tama kalkoner, beredda eller konserverade, innehållande endast kalkonkött, inte kokt eller på annat sätt värmebehandlat (exkl. korvar och liknande varor) </t>
  </si>
  <si>
    <t>Varor av kött eller slaktbiprodukter av tama kalkoner, beredda eller konserverade, innehållande &gt;= 57 viktprocent kött eller slaktbiprodukter av fjäderfä (exkl. endast inte kokt eller på annat sätt värmebehandlat kalkonkött, korvar och liknande varor, hom ogeniserade beredningar som föreligger i detaljhandelsförpackningar med en nettovikt av &lt;= 250 g, för försäljning som barnmat eller för dietiskt ändamål, samt beredda varor av lever och extrakter av kött)</t>
  </si>
  <si>
    <t>16023130</t>
  </si>
  <si>
    <t>Varor av kött eller slaktbiprodukter av tama kalkoner, beredda eller konserverade, innehållande &gt;= 25 viktprocent, men &lt; 57 viktprocent kött eller slaktbiprodukter av fjäderfä (exkl. korvar och liknande varor, homogeniserade beredningar som föreligger i d etaljhandelsförpackningar med en nettovikt av &lt;= 250 g, för försäljning som barnmat eller för dietiskt ändamål, beredda varor av lever samt extrakter av kött)</t>
  </si>
  <si>
    <t>Varor av kött eller slaktbiprodukter av tama kalkoner, beredda eller konserverade, innehållande &lt; 57 viktprocent kött eller slaktbiprodukter av fjäderfä (exkl. korvar och liknande varor, homogeniserade beredningar som föreligger i detaljhandelsförpackning ar med en nettovikt av &lt;= 250 g, för försäljning som barnmat eller för dietiskt ändamål, beredda varor av lever)</t>
  </si>
  <si>
    <t>16023190</t>
  </si>
  <si>
    <t>Varor av kött eller slaktbiprodukter av tama kalkoner, beredda eller konserverade (exkl. varor med ett innehåll på &gt;= 25 viktprocent kött eller slaktbiprodukter av fjäderfä, korvar och liknande varor, homogeniserade beredningar som föreligger i detaljhand elsförpackningar med en nettovikt av &lt;= 250 g, för försäljning som barnmat eller för dietiskt ändamål, beredda varor av lever samt extrakter och saft av kött)</t>
  </si>
  <si>
    <t>Varor av kött eller slaktbiprodukter av höns av arten Gallus domesticus, beredda eller konserverade, innehållande &gt;= 57 viktprocent kött eller slaktbiprodukter av fjäderfä, inte kokta eller på annat sätt värmebehandlade (exkl. korvar och liknande varor,  beredda varor av lever och kalkon samt extrakter och saft av kött)</t>
  </si>
  <si>
    <t>Varor av kött eller slaktbiprodukter av höns av arten Gallus domesticus, beredda eller konserverade, innehållande &gt;= 57 viktprocent kött eller slaktbiprodukter av fjäderfä, kokta eller på annat sätt värmebehandlade (exkl. pärlhöns och kalkon, korvar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</si>
  <si>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av höns av arten Gallus domesticus, beredda eller konserverade, innehållande &gt;= 25 viktprocent, men &lt; 57 viktprocent kött eller slaktbiprodukter av fjäderfä (exkl. korvar och liknande varor, homogeniserade beredninga r som föreligger i detaljhandelsförpackningar med en nettovikt av &lt;= 250 g, för försäljning som barnmat eller för dietiskt ändamål, beredda varor av lever samt extrakter av kött)</t>
  </si>
  <si>
    <t>Varor av kött eller slaktbiprodukter av höns av arten Gallus domesticus, beredda eller konserverade (exkl. varor innehållande &gt;= 25 viktprocent kött eller slaktbiprodukter av fjäderfä, kött eller slaktbiprodukter av pärlhöns och kalkon, korvar och likna nde varor, homogeniserade beredningar som föreligger i detaljhandelsförpackningar med en nettovikt av &lt;= 250 g, för försäljning som barnmat eller för dietiskt ändamål, beredda varor av lever samt extrakter och saft av kött)</t>
  </si>
  <si>
    <t>Varor av kött eller slaktbiprodukter av ankor, gäss och pärlhöns, beredda eller konserverade, innehållande &gt;= 57 viktprocent kött eller slaktbiprodukter av fjäderfä, inte kokta eller på annat sätt värmebehandlade (exkl. korvar och liknande varor, beredda  varor av lever och kalkon samt extrakter och saft av kött)</t>
  </si>
  <si>
    <t>Varor av kött eller slaktbiprodukter av ankor, gäss och pärlhöns, beredda eller konserverade, innehållande &gt;= 57 viktprocent kött eller slaktbiprodukter av fjäderfä, kokta eller på annat sätt värmebehandlade (exkl. korvar och liknande varor, homogeniserad e beredningar som föreligger i detaljhandelsförpackningar med en nettovikt av &lt;= 250 g, för försäljning som barnmat eller för dietiskt ändamål, beredda varor av lever samt extrakter av kött)</t>
  </si>
  <si>
    <t>16023940</t>
  </si>
  <si>
    <t>Varor av kött eller slaktbiprodukter av ankor, gäss och pärlhöns, beredda eller konserverade, innehållande &gt;= 25 viktprocent men &lt; 57 viktprocent kött eller slaktbiprodukter av fjäderfä (exkl. korvar och liknande varor, homogeniserade beredningar som före ligger i detaljhandelsförpackningar med en nettovikt av &lt;= 250 g, för försäljning som barnmat eller för dietiskt ändamål, beredda varor av lever samt extrakter av kött)</t>
  </si>
  <si>
    <t>16023980</t>
  </si>
  <si>
    <t>Varor av kött eller slaktbiprodukter av ankor, gäss och pärlhöns, beredda eller konserverade (exkl. varor innehållande &gt;= 25 viktprocent kött eller slaktbiprodukter av fjäderfä, korvar och liknande varor, homogeniserade beredningar som föreligger i detalj handelsförpackningar med en nettovikt av &lt;= 250 g, för försäljning som barnmat eller för dietiskt ändamål, beredda varor av lever samt extrakter och saft av kött)</t>
  </si>
  <si>
    <t>Varor av kött eller slaktbiprodukter av ankor, gäss och pärlhöns, beredda eller konserverade, innehållande &lt; 57 viktprocent kött eller slaktbiprodukter av fjäderfä (exkl. korvar och liknande varor, homogeniserade beredningar som föreligger i detaljhandels förpackningar med en nettovikt av &lt;= 250 g, för försäljning som barnmat eller för dietiskt ändamål, beredda varor av lever)</t>
  </si>
  <si>
    <t>Förklaring KN-nummer</t>
  </si>
  <si>
    <t>Import av matfågel 2023, ton produktvikt</t>
  </si>
  <si>
    <t>Export av matfågel 2023, ton produktvikt</t>
  </si>
  <si>
    <t>Förändring 23/22</t>
  </si>
  <si>
    <t>2024 jan-mar</t>
  </si>
  <si>
    <t>Förändring Q1 24/23</t>
  </si>
  <si>
    <t>Försörjningsförmågan beräknas genom att dividera produktionen med totalkonsumtionen. Det visar hur stor andel av efterfrågan i landet som skulle kunna tillgodoses av inhemskt producerat griskött, under förutsättning att produktionen inte störs av brist på insatsvaror eller liknande.</t>
  </si>
  <si>
    <t>Försörjningsförmåga</t>
  </si>
  <si>
    <t>2024 jan-jun</t>
  </si>
  <si>
    <t>Förändring Q1-2 24/23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</si>
</sst>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1"/>
      <color theme="1"/>
      <name val="Arial"/>
      <family val="2"/>
      <scheme val="minor"/>
    </font>
    <font>
      <i/>
      <sz val="11"/>
      <color theme="1"/>
      <name val="Arial"/>
      <family val="2"/>
      <scheme val="minor"/>
    </font>
    <font>
      <b/>
      <sz val="12"/>
      <color theme="1"/>
      <name val="Arial"/>
      <family val="2"/>
      <scheme val="minor"/>
    </font>
    <font>
      <i/>
      <sz val="12"/>
      <color rgb="FF000000"/>
      <name val="Arial"/>
      <family val="2"/>
      <scheme val="minor"/>
    </font>
    <font>
      <i/>
      <sz val="11"/>
      <name val="Arial"/>
      <family val="2"/>
      <scheme val="minor"/>
    </font>
    <font>
      <b/>
      <sz val="12"/>
      <color rgb="FF000000"/>
      <name val="Arial"/>
      <family val="2"/>
      <scheme val="minor"/>
    </font>
    <font>
      <sz val="11"/>
      <color theme="1"/>
      <name val="Arial"/>
      <family val="2"/>
      <scheme val="minor"/>
    </font>
    <font>
      <sz val="11"/>
      <color theme="1"/>
      <name val="Arial"/>
      <family val="2"/>
      <scheme val="major"/>
    </font>
    <font>
      <b/>
      <sz val="11"/>
      <color theme="1"/>
      <name val="Arial"/>
      <family val="2"/>
      <scheme val="major"/>
    </font>
    <font>
      <b/>
      <sz val="12"/>
      <color theme="1"/>
      <name val="Arial"/>
      <family val="2"/>
      <scheme val="major"/>
    </font>
    <font>
      <i/>
      <sz val="11"/>
      <name val="Arial"/>
      <family val="2"/>
      <scheme val="major"/>
    </font>
    <font>
      <i/>
      <sz val="11"/>
      <color theme="1"/>
      <name val="Arial"/>
      <family val="2"/>
      <scheme val="major"/>
    </font>
    <font>
      <b/>
      <u/>
      <sz val="11"/>
      <color theme="1"/>
      <name val="Arial"/>
      <family val="2"/>
      <scheme val="major"/>
    </font>
    <font>
      <sz val="11"/>
      <color rgb="FF000000"/>
      <name val="Arial"/>
      <family val="2"/>
      <scheme val="minor"/>
    </font>
    <font>
      <i/>
      <sz val="12"/>
      <color theme="1"/>
      <name val="Arial"/>
      <family val="2"/>
      <scheme val="minor"/>
    </font>
    <font>
      <b/>
      <sz val="12"/>
      <name val="Arial"/>
      <family val="2"/>
      <scheme val="minor"/>
    </font>
    <font>
      <sz val="12"/>
      <color rgb="FF000000"/>
      <name val="Arial"/>
      <family val="2"/>
      <scheme val="minor"/>
    </font>
    <font>
      <sz val="12"/>
      <name val="Arial"/>
      <family val="2"/>
      <scheme val="minor"/>
    </font>
    <font>
      <sz val="12"/>
      <color theme="1"/>
      <name val="Arial"/>
      <family val="2"/>
      <scheme val="minor"/>
    </font>
    <font>
      <b/>
      <i/>
      <sz val="12"/>
      <name val="Arial"/>
      <family val="2"/>
      <scheme val="minor"/>
    </font>
    <font>
      <b/>
      <i/>
      <sz val="12"/>
      <color theme="1"/>
      <name val="Arial"/>
      <family val="2"/>
      <scheme val="minor"/>
    </font>
    <font>
      <b/>
      <sz val="12"/>
      <name val="Arial"/>
      <family val="2"/>
      <scheme val="major"/>
    </font>
    <font>
      <sz val="12"/>
      <color theme="1"/>
      <name val="Arial"/>
      <family val="2"/>
      <scheme val="major"/>
    </font>
    <font>
      <sz val="12"/>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b/>
      <sz val="14"/>
      <color theme="1"/>
      <name val="Arial"/>
      <family val="2"/>
      <scheme val="minor"/>
    </font>
    <font>
      <b/>
      <sz val="14"/>
      <color theme="1"/>
      <name val="Arial"/>
      <family val="2"/>
      <scheme val="major"/>
    </font>
    <font>
      <b/>
      <sz val="14"/>
      <color rgb="FF000000"/>
      <name val="Calibri"/>
      <family val="2"/>
    </font>
    <font>
      <b/>
      <sz val="11"/>
      <color rgb="FF000000"/>
      <name val="Calibri"/>
      <family val="2"/>
    </font>
    <font>
      <sz val="9"/>
      <color rgb="FF000000"/>
      <name val="Tahoma"/>
      <family val="2"/>
    </font>
    <font>
      <sz val="11"/>
      <name val="Arial"/>
      <family val="2"/>
      <scheme val="minor"/>
    </font>
    <font>
      <b/>
      <sz val="11"/>
      <name val="Calibri"/>
      <family val="2"/>
    </font>
    <font>
      <sz val="11"/>
      <name val="Calibri"/>
      <family val="2"/>
    </font>
    <font>
      <b/>
      <sz val="13"/>
      <color rgb="FF000000"/>
      <name val="Calibri"/>
      <family val="2"/>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6">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s>
  <cellStyleXfs count="3">
    <xf numFmtId="0" fontId="0" fillId="0" borderId="0"/>
    <xf numFmtId="9" fontId="6" fillId="0" borderId="0" applyFont="0" applyFill="0" applyBorder="0" applyAlignment="0" applyProtection="0"/>
    <xf numFmtId="0" fontId="6" fillId="0" borderId="0"/>
  </cellStyleXfs>
  <cellXfs count="141">
    <xf numFmtId="0" fontId="0" fillId="0" borderId="0" xfId="0"/>
    <xf numFmtId="0" fontId="0" fillId="0" borderId="0" xfId="0" applyFont="1"/>
    <xf numFmtId="0" fontId="1" fillId="0" borderId="0" xfId="0" applyFont="1"/>
    <xf numFmtId="0" fontId="2" fillId="0" borderId="0" xfId="0" applyFont="1"/>
    <xf numFmtId="49" fontId="3" fillId="0" borderId="0" xfId="0" applyNumberFormat="1" applyFont="1"/>
    <xf numFmtId="0" fontId="4" fillId="0" borderId="0" xfId="0" applyFont="1" applyAlignment="1">
      <alignment vertical="center"/>
    </xf>
    <xf numFmtId="0" fontId="0" fillId="0" borderId="1" xfId="0" applyFont="1" applyBorder="1"/>
    <xf numFmtId="0" fontId="1" fillId="0" borderId="0" xfId="0" applyFont="1" applyAlignment="1">
      <alignment vertical="center"/>
    </xf>
    <xf numFmtId="9" fontId="0" fillId="0" borderId="0" xfId="1" applyFont="1"/>
    <xf numFmtId="0" fontId="7" fillId="0" borderId="0" xfId="0" applyFont="1" applyFill="1"/>
    <xf numFmtId="0" fontId="7" fillId="0" borderId="0" xfId="0" applyFont="1" applyFill="1" applyProtection="1"/>
    <xf numFmtId="49" fontId="8" fillId="0" borderId="0" xfId="0" applyNumberFormat="1" applyFont="1" applyFill="1" applyProtection="1"/>
    <xf numFmtId="0" fontId="7" fillId="0" borderId="0" xfId="0" applyFont="1" applyFill="1" applyAlignment="1" applyProtection="1">
      <alignment horizontal="center"/>
    </xf>
    <xf numFmtId="3" fontId="7" fillId="0" borderId="0" xfId="0" applyNumberFormat="1" applyFont="1" applyFill="1" applyProtection="1"/>
    <xf numFmtId="0" fontId="8" fillId="0" borderId="0" xfId="0" applyFont="1" applyFill="1" applyProtection="1"/>
    <xf numFmtId="49" fontId="7" fillId="0" borderId="0" xfId="0" applyNumberFormat="1" applyFont="1" applyFill="1" applyBorder="1" applyAlignment="1" applyProtection="1">
      <alignment wrapText="1"/>
    </xf>
    <xf numFmtId="165" fontId="10" fillId="0" borderId="0" xfId="0" applyNumberFormat="1" applyFont="1" applyFill="1" applyBorder="1" applyAlignment="1">
      <alignment horizontal="right" vertical="center" wrapText="1"/>
    </xf>
    <xf numFmtId="49" fontId="7" fillId="0" borderId="0" xfId="0" applyNumberFormat="1" applyFont="1" applyFill="1" applyProtection="1"/>
    <xf numFmtId="3" fontId="7" fillId="0" borderId="0" xfId="0" applyNumberFormat="1" applyFont="1" applyFill="1"/>
    <xf numFmtId="0" fontId="11" fillId="0" borderId="0" xfId="0" applyFont="1"/>
    <xf numFmtId="0" fontId="7" fillId="0" borderId="0" xfId="0" applyFont="1"/>
    <xf numFmtId="0" fontId="12" fillId="0" borderId="0" xfId="0" applyFont="1"/>
    <xf numFmtId="0" fontId="7" fillId="0" borderId="0" xfId="0" applyFont="1" applyFill="1" applyAlignment="1" applyProtection="1">
      <alignment horizontal="left"/>
      <protection locked="0"/>
    </xf>
    <xf numFmtId="49" fontId="7" fillId="0" borderId="0" xfId="0" applyNumberFormat="1" applyFont="1" applyFill="1"/>
    <xf numFmtId="0" fontId="5" fillId="0" borderId="0" xfId="0" applyFont="1"/>
    <xf numFmtId="0" fontId="13" fillId="0" borderId="0" xfId="0" applyFont="1"/>
    <xf numFmtId="0" fontId="15" fillId="0" borderId="2" xfId="0" applyFont="1" applyBorder="1" applyAlignment="1">
      <alignment horizontal="center" vertical="center" wrapText="1"/>
    </xf>
    <xf numFmtId="0" fontId="15" fillId="0" borderId="0" xfId="0" applyFont="1" applyBorder="1" applyAlignment="1">
      <alignment horizontal="center" vertical="center"/>
    </xf>
    <xf numFmtId="0" fontId="5"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164" fontId="16" fillId="2" borderId="3" xfId="0" applyNumberFormat="1" applyFont="1" applyFill="1" applyBorder="1" applyAlignment="1">
      <alignment horizontal="center" vertical="center" wrapText="1"/>
    </xf>
    <xf numFmtId="165" fontId="16" fillId="2" borderId="3"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164" fontId="16" fillId="2" borderId="0" xfId="0"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165" fontId="16" fillId="2" borderId="0"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164" fontId="16" fillId="2" borderId="0" xfId="0" applyNumberFormat="1" applyFont="1" applyFill="1" applyAlignment="1">
      <alignment horizontal="center" vertical="center" wrapText="1"/>
    </xf>
    <xf numFmtId="0" fontId="15" fillId="0" borderId="4" xfId="0" applyFont="1" applyBorder="1" applyAlignment="1">
      <alignment horizontal="center" vertical="center" wrapText="1"/>
    </xf>
    <xf numFmtId="0" fontId="15" fillId="2" borderId="0" xfId="0" applyFont="1" applyFill="1" applyBorder="1" applyAlignment="1">
      <alignment horizontal="center" vertical="center" wrapText="1"/>
    </xf>
    <xf numFmtId="164" fontId="18" fillId="2" borderId="0" xfId="0" applyNumberFormat="1" applyFont="1" applyFill="1" applyBorder="1" applyAlignment="1" applyProtection="1">
      <alignment horizontal="center"/>
      <protection locked="0"/>
    </xf>
    <xf numFmtId="2" fontId="17" fillId="2" borderId="0" xfId="0" applyNumberFormat="1" applyFont="1" applyFill="1" applyBorder="1" applyAlignment="1">
      <alignment horizontal="center" vertical="center" wrapText="1"/>
    </xf>
    <xf numFmtId="164" fontId="17" fillId="2" borderId="0" xfId="0" applyNumberFormat="1" applyFont="1" applyFill="1" applyBorder="1" applyAlignment="1">
      <alignment horizontal="center"/>
    </xf>
    <xf numFmtId="165" fontId="17" fillId="2" borderId="0" xfId="0" applyNumberFormat="1" applyFont="1" applyFill="1" applyBorder="1" applyAlignment="1">
      <alignment horizontal="center"/>
    </xf>
    <xf numFmtId="0" fontId="19" fillId="2" borderId="5" xfId="0" applyFont="1" applyFill="1" applyBorder="1" applyAlignment="1">
      <alignment horizontal="center" vertical="center" wrapText="1"/>
    </xf>
    <xf numFmtId="165" fontId="19" fillId="2" borderId="5" xfId="0" applyNumberFormat="1" applyFont="1" applyFill="1" applyBorder="1" applyAlignment="1">
      <alignment horizontal="center" vertical="center" wrapText="1"/>
    </xf>
    <xf numFmtId="0" fontId="17" fillId="6" borderId="0" xfId="0" applyFont="1" applyFill="1" applyBorder="1" applyAlignment="1">
      <alignment horizontal="center" vertical="center" wrapText="1"/>
    </xf>
    <xf numFmtId="2" fontId="17" fillId="6" borderId="0" xfId="0" applyNumberFormat="1" applyFont="1" applyFill="1" applyBorder="1" applyAlignment="1">
      <alignment horizontal="center" vertical="center" wrapText="1"/>
    </xf>
    <xf numFmtId="165" fontId="17" fillId="6" borderId="0" xfId="0" applyNumberFormat="1" applyFont="1" applyFill="1" applyBorder="1" applyAlignment="1">
      <alignment horizontal="center" vertical="center" wrapText="1"/>
    </xf>
    <xf numFmtId="0" fontId="19" fillId="6" borderId="5" xfId="0" applyFont="1" applyFill="1" applyBorder="1" applyAlignment="1">
      <alignment horizontal="center" vertical="center" wrapText="1"/>
    </xf>
    <xf numFmtId="165" fontId="19" fillId="6" borderId="5" xfId="0" applyNumberFormat="1" applyFont="1" applyFill="1" applyBorder="1" applyAlignment="1">
      <alignment horizontal="center" vertical="center" wrapText="1"/>
    </xf>
    <xf numFmtId="0" fontId="17" fillId="7" borderId="0" xfId="0" applyFont="1" applyFill="1" applyAlignment="1">
      <alignment horizontal="center" vertical="center" wrapText="1"/>
    </xf>
    <xf numFmtId="2" fontId="18" fillId="7" borderId="0" xfId="0" applyNumberFormat="1" applyFont="1" applyFill="1" applyAlignment="1">
      <alignment horizontal="center"/>
    </xf>
    <xf numFmtId="2" fontId="17" fillId="7" borderId="0" xfId="0" applyNumberFormat="1" applyFont="1" applyFill="1" applyAlignment="1">
      <alignment horizontal="center" vertical="center" wrapText="1"/>
    </xf>
    <xf numFmtId="164" fontId="17" fillId="7" borderId="0" xfId="0" applyNumberFormat="1" applyFont="1" applyFill="1" applyBorder="1" applyAlignment="1">
      <alignment horizontal="center"/>
    </xf>
    <xf numFmtId="165" fontId="17" fillId="7" borderId="0" xfId="0" applyNumberFormat="1" applyFont="1" applyFill="1" applyBorder="1" applyAlignment="1">
      <alignment horizontal="center"/>
    </xf>
    <xf numFmtId="2" fontId="18" fillId="7" borderId="0" xfId="0" applyNumberFormat="1" applyFont="1" applyFill="1" applyBorder="1" applyAlignment="1">
      <alignment horizontal="center"/>
    </xf>
    <xf numFmtId="2" fontId="17" fillId="7" borderId="0" xfId="0" applyNumberFormat="1" applyFont="1" applyFill="1" applyBorder="1" applyAlignment="1">
      <alignment horizontal="center"/>
    </xf>
    <xf numFmtId="0" fontId="19" fillId="7" borderId="5" xfId="0" applyFont="1" applyFill="1" applyBorder="1" applyAlignment="1">
      <alignment horizontal="center" vertical="center" wrapText="1"/>
    </xf>
    <xf numFmtId="165" fontId="19" fillId="7" borderId="5" xfId="0" applyNumberFormat="1" applyFont="1" applyFill="1" applyBorder="1" applyAlignment="1">
      <alignment horizontal="center" vertical="center" wrapText="1"/>
    </xf>
    <xf numFmtId="0" fontId="17" fillId="8" borderId="0" xfId="0" applyFont="1" applyFill="1" applyAlignment="1">
      <alignment horizontal="center" vertical="center" wrapText="1"/>
    </xf>
    <xf numFmtId="164" fontId="18" fillId="8" borderId="0" xfId="0" applyNumberFormat="1" applyFont="1" applyFill="1" applyAlignment="1">
      <alignment horizontal="center"/>
    </xf>
    <xf numFmtId="2" fontId="17" fillId="8" borderId="0" xfId="0" applyNumberFormat="1" applyFont="1" applyFill="1" applyAlignment="1">
      <alignment horizontal="center" vertical="center" wrapText="1"/>
    </xf>
    <xf numFmtId="164" fontId="17" fillId="8" borderId="0" xfId="0" applyNumberFormat="1" applyFont="1" applyFill="1" applyBorder="1" applyAlignment="1">
      <alignment horizontal="center"/>
    </xf>
    <xf numFmtId="165" fontId="17" fillId="8" borderId="0" xfId="0" applyNumberFormat="1" applyFont="1" applyFill="1" applyBorder="1" applyAlignment="1">
      <alignment horizontal="center"/>
    </xf>
    <xf numFmtId="2" fontId="18" fillId="8" borderId="0" xfId="0" applyNumberFormat="1" applyFont="1" applyFill="1" applyAlignment="1">
      <alignment horizontal="center"/>
    </xf>
    <xf numFmtId="164" fontId="17" fillId="8" borderId="0" xfId="0" applyNumberFormat="1" applyFont="1" applyFill="1" applyAlignment="1">
      <alignment horizontal="center" vertical="center" wrapText="1"/>
    </xf>
    <xf numFmtId="2" fontId="18" fillId="8" borderId="0" xfId="0" applyNumberFormat="1" applyFont="1" applyFill="1" applyBorder="1" applyAlignment="1">
      <alignment horizontal="center"/>
    </xf>
    <xf numFmtId="0" fontId="19" fillId="8" borderId="5" xfId="0" applyFont="1" applyFill="1" applyBorder="1" applyAlignment="1">
      <alignment horizontal="center" vertical="center" wrapText="1"/>
    </xf>
    <xf numFmtId="165" fontId="19" fillId="8" borderId="5" xfId="0" applyNumberFormat="1" applyFont="1" applyFill="1" applyBorder="1" applyAlignment="1">
      <alignment horizontal="center" vertical="center" wrapText="1"/>
    </xf>
    <xf numFmtId="0" fontId="18" fillId="4" borderId="0" xfId="0" applyFont="1" applyFill="1" applyAlignment="1">
      <alignment horizontal="center"/>
    </xf>
    <xf numFmtId="164" fontId="18" fillId="4" borderId="0" xfId="0" applyNumberFormat="1" applyFont="1" applyFill="1" applyAlignment="1">
      <alignment horizontal="center"/>
    </xf>
    <xf numFmtId="2" fontId="18" fillId="4" borderId="0" xfId="0" applyNumberFormat="1" applyFont="1" applyFill="1" applyAlignment="1">
      <alignment horizontal="center"/>
    </xf>
    <xf numFmtId="165" fontId="18" fillId="4" borderId="0" xfId="1" applyNumberFormat="1" applyFont="1" applyFill="1" applyAlignment="1">
      <alignment horizontal="center"/>
    </xf>
    <xf numFmtId="0" fontId="18" fillId="4" borderId="4" xfId="0" applyFont="1" applyFill="1" applyBorder="1" applyAlignment="1">
      <alignment horizontal="center"/>
    </xf>
    <xf numFmtId="164" fontId="18" fillId="4" borderId="4" xfId="0" applyNumberFormat="1" applyFont="1" applyFill="1" applyBorder="1" applyAlignment="1">
      <alignment horizontal="center"/>
    </xf>
    <xf numFmtId="2" fontId="18" fillId="4" borderId="4" xfId="0" applyNumberFormat="1" applyFont="1" applyFill="1" applyBorder="1" applyAlignment="1">
      <alignment horizontal="center"/>
    </xf>
    <xf numFmtId="0" fontId="20" fillId="4" borderId="0" xfId="0" applyFont="1" applyFill="1" applyBorder="1" applyAlignment="1">
      <alignment horizontal="center"/>
    </xf>
    <xf numFmtId="165" fontId="19" fillId="4" borderId="3" xfId="0" applyNumberFormat="1" applyFont="1" applyFill="1" applyBorder="1" applyAlignment="1">
      <alignment horizontal="center" vertical="center" wrapText="1"/>
    </xf>
    <xf numFmtId="0" fontId="18" fillId="0" borderId="0" xfId="0" applyFont="1"/>
    <xf numFmtId="0" fontId="15" fillId="0" borderId="4" xfId="0" applyFont="1" applyBorder="1" applyAlignment="1">
      <alignment horizontal="center" vertical="center"/>
    </xf>
    <xf numFmtId="164" fontId="17" fillId="2" borderId="0" xfId="0" applyNumberFormat="1" applyFont="1" applyFill="1" applyBorder="1" applyAlignment="1">
      <alignment horizontal="center" vertical="center" wrapText="1"/>
    </xf>
    <xf numFmtId="0" fontId="21" fillId="3" borderId="4" xfId="0" applyFont="1" applyFill="1" applyBorder="1" applyAlignment="1" applyProtection="1">
      <alignment horizontal="center"/>
    </xf>
    <xf numFmtId="0" fontId="21" fillId="3" borderId="0" xfId="0" applyFont="1" applyFill="1" applyBorder="1" applyAlignment="1" applyProtection="1">
      <alignment horizontal="center"/>
    </xf>
    <xf numFmtId="49" fontId="22" fillId="6" borderId="0" xfId="0" applyNumberFormat="1" applyFont="1" applyFill="1" applyBorder="1" applyProtection="1"/>
    <xf numFmtId="3" fontId="23" fillId="6" borderId="0" xfId="0" applyNumberFormat="1" applyFont="1" applyFill="1" applyBorder="1" applyAlignment="1" applyProtection="1">
      <alignment horizontal="right"/>
    </xf>
    <xf numFmtId="49" fontId="9" fillId="3" borderId="0" xfId="0" applyNumberFormat="1" applyFont="1" applyFill="1" applyBorder="1" applyAlignment="1" applyProtection="1">
      <alignment horizontal="center"/>
    </xf>
    <xf numFmtId="0" fontId="24" fillId="5" borderId="0" xfId="0" applyFont="1" applyFill="1" applyBorder="1" applyProtection="1"/>
    <xf numFmtId="3" fontId="22" fillId="5" borderId="0" xfId="0" applyNumberFormat="1" applyFont="1" applyFill="1" applyBorder="1"/>
    <xf numFmtId="0" fontId="25" fillId="3" borderId="0" xfId="0" applyFont="1" applyFill="1" applyBorder="1" applyAlignment="1" applyProtection="1">
      <alignment horizontal="center"/>
    </xf>
    <xf numFmtId="3" fontId="9" fillId="3" borderId="0" xfId="0" applyNumberFormat="1" applyFont="1" applyFill="1" applyBorder="1"/>
    <xf numFmtId="49" fontId="26" fillId="3" borderId="3" xfId="0" applyNumberFormat="1" applyFont="1" applyFill="1" applyBorder="1" applyAlignment="1" applyProtection="1">
      <alignment wrapText="1"/>
    </xf>
    <xf numFmtId="165" fontId="27" fillId="3" borderId="3" xfId="0" applyNumberFormat="1" applyFont="1" applyFill="1" applyBorder="1" applyAlignment="1">
      <alignment horizontal="right" vertical="center" wrapText="1"/>
    </xf>
    <xf numFmtId="49" fontId="22" fillId="8" borderId="0" xfId="0" applyNumberFormat="1" applyFont="1" applyFill="1" applyBorder="1" applyProtection="1"/>
    <xf numFmtId="3" fontId="23" fillId="8" borderId="0" xfId="0" applyNumberFormat="1" applyFont="1" applyFill="1" applyBorder="1" applyAlignment="1" applyProtection="1">
      <alignment horizontal="right"/>
    </xf>
    <xf numFmtId="0" fontId="24" fillId="7" borderId="0" xfId="0" applyFont="1" applyFill="1" applyBorder="1" applyProtection="1"/>
    <xf numFmtId="3" fontId="22" fillId="7" borderId="0" xfId="0" applyNumberFormat="1" applyFont="1" applyFill="1" applyBorder="1"/>
    <xf numFmtId="49" fontId="26" fillId="3" borderId="3" xfId="0" applyNumberFormat="1" applyFont="1" applyFill="1" applyBorder="1" applyAlignment="1" applyProtection="1">
      <alignment horizontal="left" wrapText="1"/>
    </xf>
    <xf numFmtId="49" fontId="21" fillId="0" borderId="0" xfId="0" applyNumberFormat="1" applyFont="1"/>
    <xf numFmtId="49" fontId="23" fillId="0" borderId="0" xfId="0" applyNumberFormat="1" applyFont="1" applyFill="1" applyAlignment="1">
      <alignment horizontal="center"/>
    </xf>
    <xf numFmtId="49" fontId="22" fillId="5" borderId="0" xfId="0" applyNumberFormat="1" applyFont="1" applyFill="1"/>
    <xf numFmtId="0" fontId="22" fillId="5" borderId="0" xfId="0" applyFont="1" applyFill="1"/>
    <xf numFmtId="0" fontId="23" fillId="0" borderId="0" xfId="0" applyFont="1" applyFill="1" applyAlignment="1" applyProtection="1">
      <alignment horizontal="left"/>
      <protection locked="0"/>
    </xf>
    <xf numFmtId="0" fontId="23" fillId="0" borderId="0" xfId="0" applyFont="1" applyFill="1" applyAlignment="1">
      <alignment horizontal="center"/>
    </xf>
    <xf numFmtId="0" fontId="23" fillId="0" borderId="0" xfId="0" applyFont="1" applyAlignment="1">
      <alignment horizontal="center"/>
    </xf>
    <xf numFmtId="0" fontId="23" fillId="0" borderId="0" xfId="0" applyFont="1" applyFill="1"/>
    <xf numFmtId="0" fontId="22" fillId="8" borderId="0" xfId="0" applyFont="1" applyFill="1" applyAlignment="1" applyProtection="1">
      <alignment horizontal="left"/>
      <protection locked="0"/>
    </xf>
    <xf numFmtId="2" fontId="16" fillId="2" borderId="0"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2" fontId="16" fillId="2" borderId="0" xfId="0" applyNumberFormat="1" applyFont="1" applyFill="1" applyAlignment="1">
      <alignment horizontal="center" vertical="center" wrapText="1"/>
    </xf>
    <xf numFmtId="2" fontId="17" fillId="2" borderId="0" xfId="0" applyNumberFormat="1" applyFont="1" applyFill="1" applyAlignment="1">
      <alignment horizontal="center" vertical="center" wrapText="1"/>
    </xf>
    <xf numFmtId="0" fontId="28" fillId="0" borderId="0" xfId="0" applyFont="1"/>
    <xf numFmtId="3" fontId="4" fillId="2" borderId="3" xfId="0" applyNumberFormat="1" applyFont="1" applyFill="1" applyBorder="1" applyAlignment="1">
      <alignment horizontal="center"/>
    </xf>
    <xf numFmtId="3" fontId="1" fillId="2" borderId="0" xfId="0" applyNumberFormat="1" applyFont="1" applyFill="1" applyAlignment="1">
      <alignment horizontal="center"/>
    </xf>
    <xf numFmtId="3" fontId="1" fillId="2" borderId="0" xfId="0" applyNumberFormat="1" applyFont="1" applyFill="1" applyBorder="1" applyAlignment="1">
      <alignment horizontal="center"/>
    </xf>
    <xf numFmtId="3" fontId="1" fillId="6" borderId="0" xfId="0" applyNumberFormat="1" applyFont="1" applyFill="1" applyAlignment="1">
      <alignment horizontal="center"/>
    </xf>
    <xf numFmtId="3" fontId="1" fillId="6" borderId="4" xfId="0" applyNumberFormat="1" applyFont="1" applyFill="1" applyBorder="1" applyAlignment="1">
      <alignment horizontal="center"/>
    </xf>
    <xf numFmtId="3" fontId="1" fillId="7" borderId="0" xfId="0" applyNumberFormat="1" applyFont="1" applyFill="1" applyBorder="1" applyAlignment="1">
      <alignment horizontal="center"/>
    </xf>
    <xf numFmtId="3" fontId="1" fillId="7" borderId="4" xfId="0" applyNumberFormat="1" applyFont="1" applyFill="1" applyBorder="1" applyAlignment="1">
      <alignment horizontal="center"/>
    </xf>
    <xf numFmtId="3" fontId="1" fillId="8" borderId="0" xfId="0" applyNumberFormat="1" applyFont="1" applyFill="1" applyAlignment="1">
      <alignment horizontal="center"/>
    </xf>
    <xf numFmtId="3" fontId="1" fillId="8" borderId="4" xfId="0" applyNumberFormat="1" applyFont="1" applyFill="1" applyBorder="1" applyAlignment="1">
      <alignment horizontal="center"/>
    </xf>
    <xf numFmtId="3" fontId="1" fillId="4" borderId="0" xfId="0" applyNumberFormat="1" applyFont="1" applyFill="1" applyAlignment="1">
      <alignment horizontal="center"/>
    </xf>
    <xf numFmtId="3" fontId="1" fillId="4" borderId="4" xfId="0" applyNumberFormat="1" applyFont="1" applyFill="1" applyBorder="1" applyAlignment="1">
      <alignment horizontal="center"/>
    </xf>
    <xf numFmtId="49" fontId="29" fillId="0" borderId="0" xfId="0" applyNumberFormat="1" applyFont="1" applyFill="1" applyProtection="1"/>
    <xf numFmtId="3" fontId="22" fillId="5" borderId="0" xfId="0" applyNumberFormat="1" applyFont="1" applyFill="1"/>
    <xf numFmtId="3" fontId="22" fillId="5" borderId="0" xfId="0" applyNumberFormat="1" applyFont="1" applyFill="1" applyAlignment="1">
      <alignment horizontal="right"/>
    </xf>
    <xf numFmtId="3" fontId="22" fillId="8" borderId="0" xfId="0" applyNumberFormat="1" applyFont="1" applyFill="1"/>
    <xf numFmtId="0" fontId="30" fillId="0" borderId="0" xfId="0" applyNumberFormat="1" applyFont="1" applyFill="1" applyAlignment="1" applyProtection="1"/>
    <xf numFmtId="0" fontId="0" fillId="0" borderId="0" xfId="0" applyNumberFormat="1" applyFill="1" applyAlignment="1" applyProtection="1"/>
    <xf numFmtId="0" fontId="31" fillId="0" borderId="0" xfId="0" applyNumberFormat="1" applyFont="1" applyFill="1" applyAlignment="1" applyProtection="1"/>
    <xf numFmtId="1" fontId="0" fillId="0" borderId="0" xfId="0" applyNumberFormat="1" applyFill="1" applyAlignment="1" applyProtection="1"/>
    <xf numFmtId="3" fontId="31" fillId="0" borderId="0" xfId="0" applyNumberFormat="1" applyFont="1" applyFill="1" applyAlignment="1" applyProtection="1"/>
    <xf numFmtId="0" fontId="33" fillId="0" borderId="0" xfId="0" applyNumberFormat="1" applyFont="1" applyFill="1" applyAlignment="1" applyProtection="1"/>
    <xf numFmtId="0" fontId="34" fillId="0" borderId="0" xfId="0" applyNumberFormat="1" applyFont="1" applyFill="1" applyAlignment="1" applyProtection="1"/>
    <xf numFmtId="1" fontId="33" fillId="0" borderId="0" xfId="0" applyNumberFormat="1" applyFont="1" applyFill="1" applyAlignment="1" applyProtection="1"/>
    <xf numFmtId="1" fontId="35" fillId="0" borderId="0" xfId="0" applyNumberFormat="1" applyFont="1" applyFill="1" applyAlignment="1" applyProtection="1"/>
    <xf numFmtId="0" fontId="36" fillId="0" borderId="0" xfId="0" applyNumberFormat="1" applyFont="1" applyFill="1" applyAlignment="1" applyProtection="1"/>
    <xf numFmtId="1" fontId="37" fillId="0" borderId="0" xfId="0" applyNumberFormat="1" applyFont="1" applyFill="1" applyAlignment="1" applyProtection="1"/>
    <xf numFmtId="0" fontId="37" fillId="0" borderId="0" xfId="0" applyNumberFormat="1" applyFont="1" applyFill="1" applyAlignment="1" applyProtection="1"/>
    <xf numFmtId="3" fontId="37" fillId="0" borderId="0" xfId="0" applyNumberFormat="1" applyFont="1" applyFill="1" applyAlignment="1" applyProtection="1"/>
    <xf numFmtId="3" fontId="14" fillId="2" borderId="0" xfId="0" applyNumberFormat="1" applyFont="1" applyFill="1" applyBorder="1" applyAlignment="1">
      <alignment horizontal="center"/>
    </xf>
  </cellXfs>
  <cellStyles count="3">
    <cellStyle name="Normal" xfId="0" builtinId="0"/>
    <cellStyle name="Normal 2" xfId="2" xr:uid="{237D45BC-E1E7-450E-98B6-522A842D0E62}"/>
    <cellStyle name="Procent" xfId="1" builtinId="5"/>
  </cellStyles>
  <dxfs count="207">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3" formatCode="#,##0"/>
      <fill>
        <patternFill patternType="none">
          <fgColor indexed="64"/>
          <bgColor auto="1"/>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fill>
        <patternFill patternType="solid">
          <fgColor indexed="64"/>
          <bgColor theme="5" tint="0.79998168889431442"/>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major"/>
      </font>
      <fill>
        <patternFill patternType="solid">
          <fgColor indexed="64"/>
          <bgColor theme="5" tint="0.79998168889431442"/>
        </patternFill>
      </fill>
    </dxf>
    <dxf>
      <font>
        <b val="0"/>
        <i val="0"/>
        <strike val="0"/>
        <condense val="0"/>
        <extend val="0"/>
        <outline val="0"/>
        <shadow val="0"/>
        <u val="none"/>
        <vertAlign val="baseline"/>
        <sz val="12"/>
        <color auto="1"/>
        <name val="Arial"/>
        <family val="2"/>
        <scheme val="major"/>
      </font>
      <fill>
        <patternFill patternType="none">
          <fgColor indexed="64"/>
          <bgColor indexed="65"/>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alignment horizontal="right" vertical="bottom" textRotation="0" wrapText="0" indent="0" justifyLastLine="0" shrinkToFit="0" readingOrder="0"/>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fill>
        <patternFill patternType="solid">
          <fgColor indexed="64"/>
          <bgColor theme="6" tint="0.79998168889431442"/>
        </patternFill>
      </fill>
    </dxf>
    <dxf>
      <font>
        <strike val="0"/>
        <outline val="0"/>
        <shadow val="0"/>
        <u val="none"/>
        <vertAlign val="baseline"/>
        <sz val="12"/>
        <color theme="1"/>
        <name val="Arial"/>
        <family val="2"/>
        <scheme val="major"/>
      </font>
      <numFmt numFmtId="30" formatCode="@"/>
      <fill>
        <patternFill patternType="solid">
          <fgColor indexed="64"/>
          <bgColor theme="6" tint="0.79998168889431442"/>
        </patternFill>
      </fill>
    </dxf>
    <dxf>
      <font>
        <b val="0"/>
        <i val="0"/>
        <strike val="0"/>
        <condense val="0"/>
        <extend val="0"/>
        <outline val="0"/>
        <shadow val="0"/>
        <u val="none"/>
        <vertAlign val="baseline"/>
        <sz val="12"/>
        <color auto="1"/>
        <name val="Arial"/>
        <family val="2"/>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i/>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i/>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b val="0"/>
        <i/>
        <strike val="0"/>
        <condense val="0"/>
        <extend val="0"/>
        <outline val="0"/>
        <shadow val="0"/>
        <u val="none"/>
        <vertAlign val="baseline"/>
        <sz val="11"/>
        <color theme="1"/>
        <name val="Arial"/>
        <family val="2"/>
        <scheme val="minor"/>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2" formatCode="0.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rgb="FF000000"/>
        <name val="Arial"/>
        <family val="2"/>
        <scheme val="minor"/>
      </font>
      <fill>
        <patternFill patternType="solid">
          <fgColor indexed="64"/>
          <bgColor theme="0"/>
        </patternFill>
      </fill>
      <alignment horizontal="center"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2"/>
        <color rgb="FF000000"/>
        <name val="Arial"/>
        <family val="2"/>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Svensk marknadsbalans matfågel</a:t>
            </a:r>
          </a:p>
        </c:rich>
      </c:tx>
      <c:layout>
        <c:manualLayout>
          <c:xMode val="edge"/>
          <c:yMode val="edge"/>
          <c:x val="0.33344599966763255"/>
          <c:y val="0"/>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8.8589697673226053E-2"/>
          <c:y val="0.10171004854963078"/>
          <c:w val="0.81337977704147624"/>
          <c:h val="0.72890804128758513"/>
        </c:manualLayout>
      </c:layout>
      <c:lineChart>
        <c:grouping val="standard"/>
        <c:varyColors val="0"/>
        <c:ser>
          <c:idx val="0"/>
          <c:order val="0"/>
          <c:tx>
            <c:strRef>
              <c:f>Helårsbalans!$B$12</c:f>
              <c:strCache>
                <c:ptCount val="1"/>
                <c:pt idx="0">
                  <c:v>Produktion</c:v>
                </c:pt>
              </c:strCache>
            </c:strRef>
          </c:tx>
          <c:spPr>
            <a:ln w="25400" cap="rnd">
              <a:solidFill>
                <a:srgbClr val="0070C0"/>
              </a:solidFill>
              <a:round/>
            </a:ln>
            <a:effectLst/>
          </c:spPr>
          <c:marker>
            <c:symbol val="none"/>
          </c:marker>
          <c:cat>
            <c:numRef>
              <c:f>Helårsbalans!$A$18:$A$46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Helårsbalans!$B$18:$B$46</c:f>
              <c:numCache>
                <c:formatCode>0.0</c:formatCode>
                <c:ptCount val="29"/>
                <c:pt idx="0">
                  <c:v>79.8</c:v>
                </c:pt>
                <c:pt idx="1">
                  <c:v>82.3</c:v>
                </c:pt>
                <c:pt idx="2">
                  <c:v>89.7</c:v>
                </c:pt>
                <c:pt idx="3">
                  <c:v>87.890422000000001</c:v>
                </c:pt>
                <c:pt idx="4">
                  <c:v>94.082437999999996</c:v>
                </c:pt>
                <c:pt idx="5">
                  <c:v>99.127184999999997</c:v>
                </c:pt>
                <c:pt idx="6">
                  <c:v>105.801968</c:v>
                </c:pt>
                <c:pt idx="7">
                  <c:v>110.644884</c:v>
                </c:pt>
                <c:pt idx="8">
                  <c:v>105.60817299999999</c:v>
                </c:pt>
                <c:pt idx="9">
                  <c:v>100.260774</c:v>
                </c:pt>
                <c:pt idx="10">
                  <c:v>106.19192</c:v>
                </c:pt>
                <c:pt idx="11">
                  <c:v>109.860783</c:v>
                </c:pt>
                <c:pt idx="12">
                  <c:v>113.319599</c:v>
                </c:pt>
                <c:pt idx="13">
                  <c:v>115.51275099999999</c:v>
                </c:pt>
                <c:pt idx="14">
                  <c:v>113.53175</c:v>
                </c:pt>
                <c:pt idx="15">
                  <c:v>121.66740299999999</c:v>
                </c:pt>
                <c:pt idx="16">
                  <c:v>121.268446</c:v>
                </c:pt>
                <c:pt idx="17">
                  <c:v>117.304069</c:v>
                </c:pt>
                <c:pt idx="18">
                  <c:v>125.738451</c:v>
                </c:pt>
                <c:pt idx="19">
                  <c:v>137.777783</c:v>
                </c:pt>
                <c:pt idx="20">
                  <c:v>145.77000000000001</c:v>
                </c:pt>
                <c:pt idx="21">
                  <c:v>158.03</c:v>
                </c:pt>
                <c:pt idx="22">
                  <c:v>158.77000000000001</c:v>
                </c:pt>
                <c:pt idx="23">
                  <c:v>156.74</c:v>
                </c:pt>
                <c:pt idx="24">
                  <c:v>165.22</c:v>
                </c:pt>
                <c:pt idx="25">
                  <c:v>172.28</c:v>
                </c:pt>
                <c:pt idx="26">
                  <c:v>182.55</c:v>
                </c:pt>
                <c:pt idx="27">
                  <c:v>176.12</c:v>
                </c:pt>
                <c:pt idx="28">
                  <c:v>175.86</c:v>
                </c:pt>
              </c:numCache>
            </c:numRef>
          </c:val>
          <c:smooth val="0"/>
          <c:extLst>
            <c:ext xmlns:c16="http://schemas.microsoft.com/office/drawing/2014/chart" uri="{C3380CC4-5D6E-409C-BE32-E72D297353CC}">
              <c16:uniqueId val="{00000000-4CFB-4F92-9FBA-A7BA304B06C9}"/>
            </c:ext>
          </c:extLst>
        </c:ser>
        <c:ser>
          <c:idx val="1"/>
          <c:order val="1"/>
          <c:tx>
            <c:strRef>
              <c:f>Helårsbalans!$C$12</c:f>
              <c:strCache>
                <c:ptCount val="1"/>
                <c:pt idx="0">
                  <c:v>Import</c:v>
                </c:pt>
              </c:strCache>
            </c:strRef>
          </c:tx>
          <c:spPr>
            <a:ln w="25400" cap="rnd">
              <a:solidFill>
                <a:srgbClr val="C00000"/>
              </a:solidFill>
              <a:prstDash val="solid"/>
              <a:round/>
            </a:ln>
            <a:effectLst/>
          </c:spPr>
          <c:marker>
            <c:symbol val="none"/>
          </c:marker>
          <c:cat>
            <c:numRef>
              <c:f>Helårsbalans!$A$18:$A$46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Helårsbalans!$C$18:$C$46</c:f>
              <c:numCache>
                <c:formatCode>0.00</c:formatCode>
                <c:ptCount val="29"/>
                <c:pt idx="0">
                  <c:v>2.2000000000000002</c:v>
                </c:pt>
                <c:pt idx="1">
                  <c:v>3.3368800000000003</c:v>
                </c:pt>
                <c:pt idx="2">
                  <c:v>5.2789599999999997</c:v>
                </c:pt>
                <c:pt idx="3">
                  <c:v>6.0181300000000002</c:v>
                </c:pt>
                <c:pt idx="4">
                  <c:v>11.241100000000001</c:v>
                </c:pt>
                <c:pt idx="5">
                  <c:v>20.184519999999999</c:v>
                </c:pt>
                <c:pt idx="6">
                  <c:v>26.196750000000002</c:v>
                </c:pt>
                <c:pt idx="7">
                  <c:v>31.587869999999999</c:v>
                </c:pt>
                <c:pt idx="8">
                  <c:v>34.181370000000001</c:v>
                </c:pt>
                <c:pt idx="9">
                  <c:v>43.337489999999995</c:v>
                </c:pt>
                <c:pt idx="10">
                  <c:v>48.132629999999999</c:v>
                </c:pt>
                <c:pt idx="11">
                  <c:v>53.477220000000003</c:v>
                </c:pt>
                <c:pt idx="12">
                  <c:v>55.061129999999999</c:v>
                </c:pt>
                <c:pt idx="13">
                  <c:v>62.772930000000002</c:v>
                </c:pt>
                <c:pt idx="14">
                  <c:v>60.188699999999997</c:v>
                </c:pt>
                <c:pt idx="15">
                  <c:v>64.541449999999998</c:v>
                </c:pt>
                <c:pt idx="16">
                  <c:v>69.155270000000016</c:v>
                </c:pt>
                <c:pt idx="17">
                  <c:v>78.281999999999996</c:v>
                </c:pt>
                <c:pt idx="18">
                  <c:v>82.771000000000001</c:v>
                </c:pt>
                <c:pt idx="19">
                  <c:v>89.313000000000002</c:v>
                </c:pt>
                <c:pt idx="20">
                  <c:v>91.22</c:v>
                </c:pt>
                <c:pt idx="21">
                  <c:v>96.691999999999993</c:v>
                </c:pt>
                <c:pt idx="22">
                  <c:v>96.236999999999995</c:v>
                </c:pt>
                <c:pt idx="23">
                  <c:v>92.600999999999999</c:v>
                </c:pt>
                <c:pt idx="24">
                  <c:v>95.1</c:v>
                </c:pt>
                <c:pt idx="25">
                  <c:v>87.462000000000003</c:v>
                </c:pt>
                <c:pt idx="26">
                  <c:v>96.692999999999998</c:v>
                </c:pt>
                <c:pt idx="27" formatCode="0.0">
                  <c:v>108.07</c:v>
                </c:pt>
                <c:pt idx="28" formatCode="0.0">
                  <c:v>112.80200000000001</c:v>
                </c:pt>
              </c:numCache>
            </c:numRef>
          </c:val>
          <c:smooth val="0"/>
          <c:extLst>
            <c:ext xmlns:c16="http://schemas.microsoft.com/office/drawing/2014/chart" uri="{C3380CC4-5D6E-409C-BE32-E72D297353CC}">
              <c16:uniqueId val="{00000001-4CFB-4F92-9FBA-A7BA304B06C9}"/>
            </c:ext>
          </c:extLst>
        </c:ser>
        <c:ser>
          <c:idx val="2"/>
          <c:order val="2"/>
          <c:tx>
            <c:strRef>
              <c:f>Helårsbalans!$D$12</c:f>
              <c:strCache>
                <c:ptCount val="1"/>
                <c:pt idx="0">
                  <c:v>Export</c:v>
                </c:pt>
              </c:strCache>
            </c:strRef>
          </c:tx>
          <c:spPr>
            <a:ln w="25400" cap="rnd">
              <a:solidFill>
                <a:srgbClr val="93C01B">
                  <a:lumMod val="75000"/>
                </a:srgbClr>
              </a:solidFill>
              <a:prstDash val="solid"/>
              <a:round/>
            </a:ln>
            <a:effectLst/>
          </c:spPr>
          <c:marker>
            <c:symbol val="none"/>
          </c:marker>
          <c:cat>
            <c:numRef>
              <c:f>Helårsbalans!$A$18:$A$46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Helårsbalans!$D$18:$D$46</c:f>
              <c:numCache>
                <c:formatCode>0.00</c:formatCode>
                <c:ptCount val="29"/>
                <c:pt idx="0">
                  <c:v>5.3</c:v>
                </c:pt>
                <c:pt idx="1">
                  <c:v>6.1935400000000005</c:v>
                </c:pt>
                <c:pt idx="2">
                  <c:v>13.516939999999998</c:v>
                </c:pt>
                <c:pt idx="3">
                  <c:v>6.4950900000000003</c:v>
                </c:pt>
                <c:pt idx="4">
                  <c:v>3.8163300000000002</c:v>
                </c:pt>
                <c:pt idx="5">
                  <c:v>5.9763899999999994</c:v>
                </c:pt>
                <c:pt idx="6">
                  <c:v>8.3105199999999986</c:v>
                </c:pt>
                <c:pt idx="7">
                  <c:v>9.83066</c:v>
                </c:pt>
                <c:pt idx="8">
                  <c:v>11.80297</c:v>
                </c:pt>
                <c:pt idx="9">
                  <c:v>9.9770399999999988</c:v>
                </c:pt>
                <c:pt idx="10">
                  <c:v>12.455260000000001</c:v>
                </c:pt>
                <c:pt idx="11">
                  <c:v>15.53654</c:v>
                </c:pt>
                <c:pt idx="12">
                  <c:v>15.64622</c:v>
                </c:pt>
                <c:pt idx="13">
                  <c:v>11.478459999999998</c:v>
                </c:pt>
                <c:pt idx="14">
                  <c:v>10.877850000000002</c:v>
                </c:pt>
                <c:pt idx="15">
                  <c:v>13.935270000000001</c:v>
                </c:pt>
                <c:pt idx="16">
                  <c:v>13.387420000000001</c:v>
                </c:pt>
                <c:pt idx="17">
                  <c:v>14.84178</c:v>
                </c:pt>
                <c:pt idx="18">
                  <c:v>13.936</c:v>
                </c:pt>
                <c:pt idx="19">
                  <c:v>17.106999999999999</c:v>
                </c:pt>
                <c:pt idx="20">
                  <c:v>17.619</c:v>
                </c:pt>
                <c:pt idx="21">
                  <c:v>20.084</c:v>
                </c:pt>
                <c:pt idx="22">
                  <c:v>21.216999999999999</c:v>
                </c:pt>
                <c:pt idx="23">
                  <c:v>23.744</c:v>
                </c:pt>
                <c:pt idx="24">
                  <c:v>29.664000000000001</c:v>
                </c:pt>
                <c:pt idx="25">
                  <c:v>34.274000000000001</c:v>
                </c:pt>
                <c:pt idx="26">
                  <c:v>38.552</c:v>
                </c:pt>
                <c:pt idx="27">
                  <c:v>43.316000000000003</c:v>
                </c:pt>
                <c:pt idx="28">
                  <c:v>41.570300000000003</c:v>
                </c:pt>
              </c:numCache>
            </c:numRef>
          </c:val>
          <c:smooth val="0"/>
          <c:extLst>
            <c:ext xmlns:c16="http://schemas.microsoft.com/office/drawing/2014/chart" uri="{C3380CC4-5D6E-409C-BE32-E72D297353CC}">
              <c16:uniqueId val="{00000002-4CFB-4F92-9FBA-A7BA304B06C9}"/>
            </c:ext>
          </c:extLst>
        </c:ser>
        <c:ser>
          <c:idx val="3"/>
          <c:order val="3"/>
          <c:tx>
            <c:strRef>
              <c:f>Helårsbalans!$E$12</c:f>
              <c:strCache>
                <c:ptCount val="1"/>
                <c:pt idx="0">
                  <c:v>Totalkonsumtion</c:v>
                </c:pt>
              </c:strCache>
            </c:strRef>
          </c:tx>
          <c:spPr>
            <a:ln w="25400" cap="rnd">
              <a:solidFill>
                <a:srgbClr val="FFC000"/>
              </a:solidFill>
              <a:round/>
            </a:ln>
            <a:effectLst/>
          </c:spPr>
          <c:marker>
            <c:symbol val="none"/>
          </c:marker>
          <c:cat>
            <c:numRef>
              <c:f>Helårsbalans!$A$18:$A$46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Helårsbalans!$E$18:$E$46</c:f>
              <c:numCache>
                <c:formatCode>0.0</c:formatCode>
                <c:ptCount val="29"/>
                <c:pt idx="0">
                  <c:v>76.7</c:v>
                </c:pt>
                <c:pt idx="1">
                  <c:v>79.443339999999992</c:v>
                </c:pt>
                <c:pt idx="2">
                  <c:v>81.462019999999995</c:v>
                </c:pt>
                <c:pt idx="3">
                  <c:v>87.413461999999996</c:v>
                </c:pt>
                <c:pt idx="4">
                  <c:v>101.50720800000001</c:v>
                </c:pt>
                <c:pt idx="5">
                  <c:v>113.33531499999999</c:v>
                </c:pt>
                <c:pt idx="6">
                  <c:v>123.688198</c:v>
                </c:pt>
                <c:pt idx="7">
                  <c:v>132.40209400000001</c:v>
                </c:pt>
                <c:pt idx="8">
                  <c:v>127.98657299999998</c:v>
                </c:pt>
                <c:pt idx="9">
                  <c:v>133.62122400000001</c:v>
                </c:pt>
                <c:pt idx="10">
                  <c:v>141.86928999999998</c:v>
                </c:pt>
                <c:pt idx="11">
                  <c:v>147.80146300000001</c:v>
                </c:pt>
                <c:pt idx="12">
                  <c:v>152.734509</c:v>
                </c:pt>
                <c:pt idx="13">
                  <c:v>166.80722100000003</c:v>
                </c:pt>
                <c:pt idx="14">
                  <c:v>162.8426</c:v>
                </c:pt>
                <c:pt idx="15">
                  <c:v>172.27358299999997</c:v>
                </c:pt>
                <c:pt idx="16">
                  <c:v>177.03629600000002</c:v>
                </c:pt>
                <c:pt idx="17">
                  <c:v>180.74428900000001</c:v>
                </c:pt>
                <c:pt idx="18">
                  <c:v>194.57345100000001</c:v>
                </c:pt>
                <c:pt idx="19">
                  <c:v>209.98378299999999</c:v>
                </c:pt>
                <c:pt idx="20">
                  <c:v>219.37100000000001</c:v>
                </c:pt>
                <c:pt idx="21">
                  <c:v>234.63799999999998</c:v>
                </c:pt>
                <c:pt idx="22">
                  <c:v>233.79000000000002</c:v>
                </c:pt>
                <c:pt idx="23">
                  <c:v>225.59700000000001</c:v>
                </c:pt>
                <c:pt idx="24">
                  <c:v>230.65600000000001</c:v>
                </c:pt>
                <c:pt idx="25">
                  <c:v>225.46800000000002</c:v>
                </c:pt>
                <c:pt idx="26">
                  <c:v>240.691</c:v>
                </c:pt>
                <c:pt idx="27">
                  <c:v>240.874</c:v>
                </c:pt>
                <c:pt idx="28">
                  <c:v>247.09170000000003</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Helårsbalans!$F$12</c:f>
              <c:strCache>
                <c:ptCount val="1"/>
                <c:pt idx="0">
                  <c:v>Försörjningsförmåga</c:v>
                </c:pt>
              </c:strCache>
            </c:strRef>
          </c:tx>
          <c:spPr>
            <a:ln w="25400" cap="rnd">
              <a:solidFill>
                <a:sysClr val="windowText" lastClr="000000"/>
              </a:solidFill>
              <a:prstDash val="dash"/>
              <a:round/>
            </a:ln>
            <a:effectLst/>
          </c:spPr>
          <c:marker>
            <c:symbol val="none"/>
          </c:marker>
          <c:cat>
            <c:numRef>
              <c:f>Helårsbalans!$A$18:$A$46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Helårsbalans!$F$18:$F$46</c:f>
              <c:numCache>
                <c:formatCode>0.0%</c:formatCode>
                <c:ptCount val="29"/>
                <c:pt idx="0">
                  <c:v>1.0404172099087352</c:v>
                </c:pt>
                <c:pt idx="1">
                  <c:v>1.0359584579399608</c:v>
                </c:pt>
                <c:pt idx="2">
                  <c:v>1.1011266354553939</c:v>
                </c:pt>
                <c:pt idx="3">
                  <c:v>1.0054563678075124</c:v>
                </c:pt>
                <c:pt idx="4">
                  <c:v>0.92685475104388637</c:v>
                </c:pt>
                <c:pt idx="5">
                  <c:v>0.87463633907930638</c:v>
                </c:pt>
                <c:pt idx="6">
                  <c:v>0.85539258967941312</c:v>
                </c:pt>
                <c:pt idx="7">
                  <c:v>0.83567321828006735</c:v>
                </c:pt>
                <c:pt idx="8">
                  <c:v>0.82515040855105959</c:v>
                </c:pt>
                <c:pt idx="9">
                  <c:v>0.75033569517369481</c:v>
                </c:pt>
                <c:pt idx="10">
                  <c:v>0.7485194293987093</c:v>
                </c:pt>
                <c:pt idx="11">
                  <c:v>0.74329969927293604</c:v>
                </c:pt>
                <c:pt idx="12">
                  <c:v>0.74193841157403395</c:v>
                </c:pt>
                <c:pt idx="13">
                  <c:v>0.69249250906230242</c:v>
                </c:pt>
                <c:pt idx="14">
                  <c:v>0.69718703828113771</c:v>
                </c:pt>
                <c:pt idx="15">
                  <c:v>0.7062452691890666</c:v>
                </c:pt>
                <c:pt idx="16">
                  <c:v>0.6849919973472558</c:v>
                </c:pt>
                <c:pt idx="17">
                  <c:v>0.64900567342407145</c:v>
                </c:pt>
                <c:pt idx="18">
                  <c:v>0.64622614418243518</c:v>
                </c:pt>
                <c:pt idx="19">
                  <c:v>0.65613535022368852</c:v>
                </c:pt>
                <c:pt idx="20">
                  <c:v>0.66449074854926127</c:v>
                </c:pt>
                <c:pt idx="21">
                  <c:v>0.6735055702827335</c:v>
                </c:pt>
                <c:pt idx="22">
                  <c:v>0.67911373454809876</c:v>
                </c:pt>
                <c:pt idx="23">
                  <c:v>0.69477874262512362</c:v>
                </c:pt>
                <c:pt idx="24">
                  <c:v>0.71630480022197551</c:v>
                </c:pt>
                <c:pt idx="25">
                  <c:v>0.76409956180034411</c:v>
                </c:pt>
                <c:pt idx="26">
                  <c:v>0.75844132102986817</c:v>
                </c:pt>
                <c:pt idx="27">
                  <c:v>0.73117065353670385</c:v>
                </c:pt>
                <c:pt idx="28">
                  <c:v>0.71171957617354198</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539482800"/>
        <c:axId val="539483784"/>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429023"/>
        <c:crosses val="autoZero"/>
        <c:auto val="1"/>
        <c:lblAlgn val="ctr"/>
        <c:lblOffset val="100"/>
        <c:noMultiLvlLbl val="0"/>
      </c:catAx>
      <c:valAx>
        <c:axId val="832429023"/>
        <c:scaling>
          <c:orientation val="minMax"/>
          <c:max val="2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Tusen ton slaktad vikt</a:t>
                </a:r>
              </a:p>
            </c:rich>
          </c:tx>
          <c:layout>
            <c:manualLayout>
              <c:xMode val="edge"/>
              <c:yMode val="edge"/>
              <c:x val="9.3772084032782178E-3"/>
              <c:y val="0.3061694340446249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074040239"/>
        <c:crosses val="autoZero"/>
        <c:crossBetween val="between"/>
      </c:valAx>
      <c:valAx>
        <c:axId val="539483784"/>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Försörjningsförmåga</a:t>
                </a:r>
              </a:p>
            </c:rich>
          </c:tx>
          <c:layout>
            <c:manualLayout>
              <c:xMode val="edge"/>
              <c:yMode val="edge"/>
              <c:x val="0.95898735616268349"/>
              <c:y val="0.306942397125732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9482800"/>
        <c:crosses val="max"/>
        <c:crossBetween val="between"/>
      </c:valAx>
      <c:catAx>
        <c:axId val="539482800"/>
        <c:scaling>
          <c:orientation val="minMax"/>
        </c:scaling>
        <c:delete val="1"/>
        <c:axPos val="b"/>
        <c:numFmt formatCode="General" sourceLinked="1"/>
        <c:majorTickMark val="out"/>
        <c:minorTickMark val="none"/>
        <c:tickLblPos val="nextTo"/>
        <c:crossAx val="5394837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land 2022-2023'!$C$3</c:f>
              <c:strCache>
                <c:ptCount val="1"/>
                <c:pt idx="0">
                  <c:v>Danmark</c:v>
                </c:pt>
              </c:strCache>
            </c:strRef>
          </c:tx>
          <c:spPr>
            <a:solidFill>
              <a:srgbClr val="7DA117"/>
            </a:solidFill>
            <a:ln w="3175">
              <a:solidFill>
                <a:srgbClr val="7DA117"/>
              </a:solidFill>
            </a:ln>
            <a:effectLst/>
          </c:spPr>
          <c:invertIfNegative val="0"/>
          <c:cat>
            <c:strRef>
              <c:f>'Handel per land 2022-2023'!$A$12:$A$13</c:f>
              <c:strCache>
                <c:ptCount val="2"/>
                <c:pt idx="0">
                  <c:v>Totalt 2022</c:v>
                </c:pt>
                <c:pt idx="1">
                  <c:v>Totalt 2023</c:v>
                </c:pt>
              </c:strCache>
            </c:strRef>
          </c:cat>
          <c:val>
            <c:numRef>
              <c:f>'Handel per land 2022-2023'!$C$12:$C$13</c:f>
              <c:numCache>
                <c:formatCode>#,##0</c:formatCode>
                <c:ptCount val="2"/>
                <c:pt idx="0">
                  <c:v>60069.9</c:v>
                </c:pt>
                <c:pt idx="1">
                  <c:v>66281.16</c:v>
                </c:pt>
              </c:numCache>
            </c:numRef>
          </c:val>
          <c:extLst>
            <c:ext xmlns:c16="http://schemas.microsoft.com/office/drawing/2014/chart" uri="{C3380CC4-5D6E-409C-BE32-E72D297353CC}">
              <c16:uniqueId val="{00000000-56E0-4AC0-9774-D071CD0A469C}"/>
            </c:ext>
          </c:extLst>
        </c:ser>
        <c:ser>
          <c:idx val="1"/>
          <c:order val="1"/>
          <c:tx>
            <c:strRef>
              <c:f>'Handel per land 2022-2023'!$D$3</c:f>
              <c:strCache>
                <c:ptCount val="1"/>
                <c:pt idx="0">
                  <c:v>Nederländerna</c:v>
                </c:pt>
              </c:strCache>
            </c:strRef>
          </c:tx>
          <c:spPr>
            <a:pattFill prst="trellis">
              <a:fgClr>
                <a:srgbClr val="179EDB"/>
              </a:fgClr>
              <a:bgClr>
                <a:schemeClr val="bg1"/>
              </a:bgClr>
            </a:pattFill>
            <a:ln w="3175">
              <a:solidFill>
                <a:srgbClr val="179EDB"/>
              </a:solidFill>
            </a:ln>
            <a:effectLst/>
          </c:spPr>
          <c:invertIfNegative val="0"/>
          <c:cat>
            <c:strRef>
              <c:f>'Handel per land 2022-2023'!$A$12:$A$13</c:f>
              <c:strCache>
                <c:ptCount val="2"/>
                <c:pt idx="0">
                  <c:v>Totalt 2022</c:v>
                </c:pt>
                <c:pt idx="1">
                  <c:v>Totalt 2023</c:v>
                </c:pt>
              </c:strCache>
            </c:strRef>
          </c:cat>
          <c:val>
            <c:numRef>
              <c:f>'Handel per land 2022-2023'!$D$12:$D$13</c:f>
              <c:numCache>
                <c:formatCode>#,##0</c:formatCode>
                <c:ptCount val="2"/>
                <c:pt idx="0">
                  <c:v>18192.850000000002</c:v>
                </c:pt>
                <c:pt idx="1">
                  <c:v>16348.559999999998</c:v>
                </c:pt>
              </c:numCache>
            </c:numRef>
          </c:val>
          <c:extLst>
            <c:ext xmlns:c16="http://schemas.microsoft.com/office/drawing/2014/chart" uri="{C3380CC4-5D6E-409C-BE32-E72D297353CC}">
              <c16:uniqueId val="{00000001-56E0-4AC0-9774-D071CD0A469C}"/>
            </c:ext>
          </c:extLst>
        </c:ser>
        <c:ser>
          <c:idx val="2"/>
          <c:order val="2"/>
          <c:tx>
            <c:strRef>
              <c:f>'Handel per land 2022-2023'!$E$3</c:f>
              <c:strCache>
                <c:ptCount val="1"/>
                <c:pt idx="0">
                  <c:v>Tyskland</c:v>
                </c:pt>
              </c:strCache>
            </c:strRef>
          </c:tx>
          <c:spPr>
            <a:pattFill prst="openDmnd">
              <a:fgClr>
                <a:schemeClr val="bg1"/>
              </a:fgClr>
              <a:bgClr>
                <a:srgbClr val="ED1C24"/>
              </a:bgClr>
            </a:pattFill>
            <a:ln w="3175">
              <a:solidFill>
                <a:srgbClr val="ED1C24"/>
              </a:solidFill>
            </a:ln>
            <a:effectLst/>
          </c:spPr>
          <c:invertIfNegative val="0"/>
          <c:cat>
            <c:strRef>
              <c:f>'Handel per land 2022-2023'!$A$12:$A$13</c:f>
              <c:strCache>
                <c:ptCount val="2"/>
                <c:pt idx="0">
                  <c:v>Totalt 2022</c:v>
                </c:pt>
                <c:pt idx="1">
                  <c:v>Totalt 2023</c:v>
                </c:pt>
              </c:strCache>
            </c:strRef>
          </c:cat>
          <c:val>
            <c:numRef>
              <c:f>'Handel per land 2022-2023'!$E$12:$E$13</c:f>
              <c:numCache>
                <c:formatCode>#,##0</c:formatCode>
                <c:ptCount val="2"/>
                <c:pt idx="0">
                  <c:v>11504.619999999999</c:v>
                </c:pt>
                <c:pt idx="1">
                  <c:v>9439.5199999999986</c:v>
                </c:pt>
              </c:numCache>
            </c:numRef>
          </c:val>
          <c:extLst>
            <c:ext xmlns:c16="http://schemas.microsoft.com/office/drawing/2014/chart" uri="{C3380CC4-5D6E-409C-BE32-E72D297353CC}">
              <c16:uniqueId val="{00000002-56E0-4AC0-9774-D071CD0A469C}"/>
            </c:ext>
          </c:extLst>
        </c:ser>
        <c:ser>
          <c:idx val="3"/>
          <c:order val="3"/>
          <c:tx>
            <c:strRef>
              <c:f>'Handel per land 2022-2023'!$F$3</c:f>
              <c:strCache>
                <c:ptCount val="1"/>
                <c:pt idx="0">
                  <c:v>Polen</c:v>
                </c:pt>
              </c:strCache>
            </c:strRef>
          </c:tx>
          <c:spPr>
            <a:pattFill prst="ltHorz">
              <a:fgClr>
                <a:schemeClr val="bg1"/>
              </a:fgClr>
              <a:bgClr>
                <a:srgbClr val="E07A0A"/>
              </a:bgClr>
            </a:pattFill>
            <a:ln w="3175">
              <a:solidFill>
                <a:srgbClr val="E07A0A"/>
              </a:solidFill>
            </a:ln>
            <a:effectLst/>
          </c:spPr>
          <c:invertIfNegative val="0"/>
          <c:cat>
            <c:strRef>
              <c:f>'Handel per land 2022-2023'!$A$12:$A$13</c:f>
              <c:strCache>
                <c:ptCount val="2"/>
                <c:pt idx="0">
                  <c:v>Totalt 2022</c:v>
                </c:pt>
                <c:pt idx="1">
                  <c:v>Totalt 2023</c:v>
                </c:pt>
              </c:strCache>
            </c:strRef>
          </c:cat>
          <c:val>
            <c:numRef>
              <c:f>'Handel per land 2022-2023'!$F$12:$F$13</c:f>
              <c:numCache>
                <c:formatCode>#,##0</c:formatCode>
                <c:ptCount val="2"/>
                <c:pt idx="0">
                  <c:v>6919.0199999999995</c:v>
                </c:pt>
                <c:pt idx="1">
                  <c:v>8760.2200000000012</c:v>
                </c:pt>
              </c:numCache>
            </c:numRef>
          </c:val>
          <c:extLst>
            <c:ext xmlns:c16="http://schemas.microsoft.com/office/drawing/2014/chart" uri="{C3380CC4-5D6E-409C-BE32-E72D297353CC}">
              <c16:uniqueId val="{00000003-56E0-4AC0-9774-D071CD0A469C}"/>
            </c:ext>
          </c:extLst>
        </c:ser>
        <c:ser>
          <c:idx val="4"/>
          <c:order val="4"/>
          <c:tx>
            <c:strRef>
              <c:f>'Handel per land 2022-2023'!$G$3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2022-2023'!$A$12:$A$13</c:f>
              <c:strCache>
                <c:ptCount val="2"/>
                <c:pt idx="0">
                  <c:v>Totalt 2022</c:v>
                </c:pt>
                <c:pt idx="1">
                  <c:v>Totalt 2023</c:v>
                </c:pt>
              </c:strCache>
            </c:strRef>
          </c:cat>
          <c:val>
            <c:numRef>
              <c:f>'Handel per land 2022-2023'!$G$12:$G$13</c:f>
              <c:numCache>
                <c:formatCode>#,##0</c:formatCode>
                <c:ptCount val="2"/>
                <c:pt idx="0">
                  <c:v>11383.930000000004</c:v>
                </c:pt>
                <c:pt idx="1">
                  <c:v>11972.529999999992</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5290695477766656"/>
          <c:y val="0.13993197278911565"/>
          <c:w val="0.72463260622284387"/>
          <c:h val="0.45210937918474475"/>
        </c:manualLayout>
      </c:layout>
      <c:barChart>
        <c:barDir val="col"/>
        <c:grouping val="stacked"/>
        <c:varyColors val="0"/>
        <c:ser>
          <c:idx val="0"/>
          <c:order val="0"/>
          <c:tx>
            <c:strRef>
              <c:f>'Handel per land 2022-2023'!$C$19</c:f>
              <c:strCache>
                <c:ptCount val="1"/>
                <c:pt idx="0">
                  <c:v>Danmark</c:v>
                </c:pt>
              </c:strCache>
            </c:strRef>
          </c:tx>
          <c:spPr>
            <a:solidFill>
              <a:srgbClr val="0083BE"/>
            </a:solidFill>
            <a:ln w="3175">
              <a:solidFill>
                <a:srgbClr val="7DA117"/>
              </a:solidFill>
            </a:ln>
            <a:effectLst/>
          </c:spPr>
          <c:invertIfNegative val="0"/>
          <c:cat>
            <c:strRef>
              <c:f>'Handel per land 2022-2023'!$A$28:$A$29</c:f>
              <c:strCache>
                <c:ptCount val="2"/>
                <c:pt idx="0">
                  <c:v>Totalt 2022</c:v>
                </c:pt>
                <c:pt idx="1">
                  <c:v>Totalt 2023</c:v>
                </c:pt>
              </c:strCache>
            </c:strRef>
          </c:cat>
          <c:val>
            <c:numRef>
              <c:f>'Handel per land 2022-2023'!$C$28:$C$29</c:f>
              <c:numCache>
                <c:formatCode>#,##0</c:formatCode>
                <c:ptCount val="2"/>
                <c:pt idx="0">
                  <c:v>29379.190000000002</c:v>
                </c:pt>
                <c:pt idx="1">
                  <c:v>27368.76</c:v>
                </c:pt>
              </c:numCache>
            </c:numRef>
          </c:val>
          <c:extLst>
            <c:ext xmlns:c16="http://schemas.microsoft.com/office/drawing/2014/chart" uri="{C3380CC4-5D6E-409C-BE32-E72D297353CC}">
              <c16:uniqueId val="{00000000-56E0-4AC0-9774-D071CD0A469C}"/>
            </c:ext>
          </c:extLst>
        </c:ser>
        <c:ser>
          <c:idx val="1"/>
          <c:order val="1"/>
          <c:tx>
            <c:strRef>
              <c:f>'Handel per land 2022-2023'!$D$19</c:f>
              <c:strCache>
                <c:ptCount val="1"/>
                <c:pt idx="0">
                  <c:v>Tyskland</c:v>
                </c:pt>
              </c:strCache>
            </c:strRef>
          </c:tx>
          <c:spPr>
            <a:pattFill prst="trellis">
              <a:fgClr>
                <a:srgbClr val="004165"/>
              </a:fgClr>
              <a:bgClr>
                <a:schemeClr val="bg1"/>
              </a:bgClr>
            </a:pattFill>
            <a:ln w="3175">
              <a:solidFill>
                <a:srgbClr val="004165"/>
              </a:solidFill>
            </a:ln>
            <a:effectLst/>
          </c:spPr>
          <c:invertIfNegative val="0"/>
          <c:cat>
            <c:strRef>
              <c:f>'Handel per land 2022-2023'!$A$28:$A$29</c:f>
              <c:strCache>
                <c:ptCount val="2"/>
                <c:pt idx="0">
                  <c:v>Totalt 2022</c:v>
                </c:pt>
                <c:pt idx="1">
                  <c:v>Totalt 2023</c:v>
                </c:pt>
              </c:strCache>
            </c:strRef>
          </c:cat>
          <c:val>
            <c:numRef>
              <c:f>'Handel per land 2022-2023'!$D$28:$D$29</c:f>
              <c:numCache>
                <c:formatCode>#,##0</c:formatCode>
                <c:ptCount val="2"/>
                <c:pt idx="0">
                  <c:v>903.67000000000007</c:v>
                </c:pt>
                <c:pt idx="1">
                  <c:v>915.34</c:v>
                </c:pt>
              </c:numCache>
            </c:numRef>
          </c:val>
          <c:extLst>
            <c:ext xmlns:c16="http://schemas.microsoft.com/office/drawing/2014/chart" uri="{C3380CC4-5D6E-409C-BE32-E72D297353CC}">
              <c16:uniqueId val="{00000001-56E0-4AC0-9774-D071CD0A469C}"/>
            </c:ext>
          </c:extLst>
        </c:ser>
        <c:ser>
          <c:idx val="2"/>
          <c:order val="2"/>
          <c:tx>
            <c:strRef>
              <c:f>'Handel per land 2022-2023'!$E$19</c:f>
              <c:strCache>
                <c:ptCount val="1"/>
                <c:pt idx="0">
                  <c:v>Sydkorea</c:v>
                </c:pt>
              </c:strCache>
            </c:strRef>
          </c:tx>
          <c:spPr>
            <a:pattFill prst="openDmnd">
              <a:fgClr>
                <a:schemeClr val="bg1"/>
              </a:fgClr>
              <a:bgClr>
                <a:srgbClr val="DC5034"/>
              </a:bgClr>
            </a:pattFill>
            <a:ln w="3175">
              <a:solidFill>
                <a:srgbClr val="DC5034"/>
              </a:solidFill>
            </a:ln>
            <a:effectLst/>
          </c:spPr>
          <c:invertIfNegative val="0"/>
          <c:cat>
            <c:strRef>
              <c:f>'Handel per land 2022-2023'!$A$28:$A$29</c:f>
              <c:strCache>
                <c:ptCount val="2"/>
                <c:pt idx="0">
                  <c:v>Totalt 2022</c:v>
                </c:pt>
                <c:pt idx="1">
                  <c:v>Totalt 2023</c:v>
                </c:pt>
              </c:strCache>
            </c:strRef>
          </c:cat>
          <c:val>
            <c:numRef>
              <c:f>'Handel per land 2022-2023'!$E$28:$E$29</c:f>
              <c:numCache>
                <c:formatCode>#,##0</c:formatCode>
                <c:ptCount val="2"/>
                <c:pt idx="0">
                  <c:v>524</c:v>
                </c:pt>
                <c:pt idx="1">
                  <c:v>1102</c:v>
                </c:pt>
              </c:numCache>
            </c:numRef>
          </c:val>
          <c:extLst>
            <c:ext xmlns:c16="http://schemas.microsoft.com/office/drawing/2014/chart" uri="{C3380CC4-5D6E-409C-BE32-E72D297353CC}">
              <c16:uniqueId val="{00000002-56E0-4AC0-9774-D071CD0A469C}"/>
            </c:ext>
          </c:extLst>
        </c:ser>
        <c:ser>
          <c:idx val="3"/>
          <c:order val="3"/>
          <c:tx>
            <c:strRef>
              <c:f>'Handel per land 2022-2023'!$F$19</c:f>
              <c:strCache>
                <c:ptCount val="1"/>
                <c:pt idx="0">
                  <c:v>Finland</c:v>
                </c:pt>
              </c:strCache>
            </c:strRef>
          </c:tx>
          <c:spPr>
            <a:pattFill prst="ltHorz">
              <a:fgClr>
                <a:schemeClr val="bg1"/>
              </a:fgClr>
              <a:bgClr>
                <a:srgbClr val="00B299"/>
              </a:bgClr>
            </a:pattFill>
            <a:ln w="3175">
              <a:solidFill>
                <a:srgbClr val="00B299"/>
              </a:solidFill>
            </a:ln>
            <a:effectLst/>
          </c:spPr>
          <c:invertIfNegative val="0"/>
          <c:cat>
            <c:strRef>
              <c:f>'Handel per land 2022-2023'!$A$28:$A$29</c:f>
              <c:strCache>
                <c:ptCount val="2"/>
                <c:pt idx="0">
                  <c:v>Totalt 2022</c:v>
                </c:pt>
                <c:pt idx="1">
                  <c:v>Totalt 2023</c:v>
                </c:pt>
              </c:strCache>
            </c:strRef>
          </c:cat>
          <c:val>
            <c:numRef>
              <c:f>'Handel per land 2022-2023'!$F$28:$F$29</c:f>
              <c:numCache>
                <c:formatCode>#,##0</c:formatCode>
                <c:ptCount val="2"/>
                <c:pt idx="0">
                  <c:v>1069.6300000000001</c:v>
                </c:pt>
                <c:pt idx="1">
                  <c:v>1558.09</c:v>
                </c:pt>
              </c:numCache>
            </c:numRef>
          </c:val>
          <c:extLst>
            <c:ext xmlns:c16="http://schemas.microsoft.com/office/drawing/2014/chart" uri="{C3380CC4-5D6E-409C-BE32-E72D297353CC}">
              <c16:uniqueId val="{00000003-56E0-4AC0-9774-D071CD0A469C}"/>
            </c:ext>
          </c:extLst>
        </c:ser>
        <c:ser>
          <c:idx val="4"/>
          <c:order val="4"/>
          <c:tx>
            <c:strRef>
              <c:f>'Handel per land 2022-2023'!$G$19</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2022-2023'!$A$28:$A$29</c:f>
              <c:strCache>
                <c:ptCount val="2"/>
                <c:pt idx="0">
                  <c:v>Totalt 2022</c:v>
                </c:pt>
                <c:pt idx="1">
                  <c:v>Totalt 2023</c:v>
                </c:pt>
              </c:strCache>
            </c:strRef>
          </c:cat>
          <c:val>
            <c:numRef>
              <c:f>'Handel per land 2022-2023'!$G$28:$G$29</c:f>
              <c:numCache>
                <c:formatCode>#,##0</c:formatCode>
                <c:ptCount val="2"/>
                <c:pt idx="0">
                  <c:v>11439.09</c:v>
                </c:pt>
                <c:pt idx="1">
                  <c:v>10626.120000000006</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7.4344542478666148E-2"/>
              <c:y val="0.2119308163402651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2019-2023'!$A$17</c:f>
              <c:strCache>
                <c:ptCount val="1"/>
                <c:pt idx="0">
                  <c:v>Matfågel med ben</c:v>
                </c:pt>
              </c:strCache>
            </c:strRef>
          </c:tx>
          <c:spPr>
            <a:solidFill>
              <a:srgbClr val="7DA117"/>
            </a:solidFill>
            <a:ln w="3175">
              <a:solidFill>
                <a:srgbClr val="7DA117"/>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2019-2023'!$B$17:$F$17</c:f>
              <c:numCache>
                <c:formatCode>#,##0</c:formatCode>
                <c:ptCount val="5"/>
                <c:pt idx="0">
                  <c:v>47724</c:v>
                </c:pt>
                <c:pt idx="1">
                  <c:v>45324</c:v>
                </c:pt>
                <c:pt idx="2">
                  <c:v>47622</c:v>
                </c:pt>
                <c:pt idx="3">
                  <c:v>52488</c:v>
                </c:pt>
                <c:pt idx="4">
                  <c:v>52749</c:v>
                </c:pt>
              </c:numCache>
            </c:numRef>
          </c:val>
          <c:extLst>
            <c:ext xmlns:c16="http://schemas.microsoft.com/office/drawing/2014/chart" uri="{C3380CC4-5D6E-409C-BE32-E72D297353CC}">
              <c16:uniqueId val="{00000000-56E0-4AC0-9774-D071CD0A469C}"/>
            </c:ext>
          </c:extLst>
        </c:ser>
        <c:ser>
          <c:idx val="1"/>
          <c:order val="1"/>
          <c:tx>
            <c:strRef>
              <c:f>'Handel per kategori 2019-2023'!$A$18</c:f>
              <c:strCache>
                <c:ptCount val="1"/>
                <c:pt idx="0">
                  <c:v>Benfri matfågel</c:v>
                </c:pt>
              </c:strCache>
            </c:strRef>
          </c:tx>
          <c:spPr>
            <a:pattFill prst="trellis">
              <a:fgClr>
                <a:srgbClr val="179EDB"/>
              </a:fgClr>
              <a:bgClr>
                <a:schemeClr val="bg1"/>
              </a:bgClr>
            </a:pattFill>
            <a:ln w="3175">
              <a:solidFill>
                <a:srgbClr val="179EDB"/>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2019-2023'!$B$18:$F$18</c:f>
              <c:numCache>
                <c:formatCode>#,##0</c:formatCode>
                <c:ptCount val="5"/>
                <c:pt idx="0">
                  <c:v>44046.65</c:v>
                </c:pt>
                <c:pt idx="1">
                  <c:v>38881.75</c:v>
                </c:pt>
                <c:pt idx="2">
                  <c:v>44845.599999999999</c:v>
                </c:pt>
                <c:pt idx="3">
                  <c:v>49872.75</c:v>
                </c:pt>
                <c:pt idx="4">
                  <c:v>54080.65</c:v>
                </c:pt>
              </c:numCache>
            </c:numRef>
          </c:val>
          <c:extLst>
            <c:ext xmlns:c16="http://schemas.microsoft.com/office/drawing/2014/chart" uri="{C3380CC4-5D6E-409C-BE32-E72D297353CC}">
              <c16:uniqueId val="{00000001-56E0-4AC0-9774-D071CD0A469C}"/>
            </c:ext>
          </c:extLst>
        </c:ser>
        <c:ser>
          <c:idx val="2"/>
          <c:order val="2"/>
          <c:tx>
            <c:strRef>
              <c:f>'Handel per kategori 2019-2023'!$A$19</c:f>
              <c:strCache>
                <c:ptCount val="1"/>
                <c:pt idx="0">
                  <c:v>Beredd matfågel</c:v>
                </c:pt>
              </c:strCache>
            </c:strRef>
          </c:tx>
          <c:spPr>
            <a:pattFill prst="openDmnd">
              <a:fgClr>
                <a:schemeClr val="bg1"/>
              </a:fgClr>
              <a:bgClr>
                <a:srgbClr val="ED1C24"/>
              </a:bgClr>
            </a:pattFill>
            <a:ln w="3175">
              <a:solidFill>
                <a:srgbClr val="ED1C24"/>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2019-2023'!$B$19:$F$19</c:f>
              <c:numCache>
                <c:formatCode>#,##0</c:formatCode>
                <c:ptCount val="5"/>
                <c:pt idx="0">
                  <c:v>3329.76</c:v>
                </c:pt>
                <c:pt idx="1">
                  <c:v>3255.75</c:v>
                </c:pt>
                <c:pt idx="2">
                  <c:v>4225.8899999999994</c:v>
                </c:pt>
                <c:pt idx="3">
                  <c:v>5709.57</c:v>
                </c:pt>
                <c:pt idx="4">
                  <c:v>5972.34</c:v>
                </c:pt>
              </c:numCache>
            </c:numRef>
          </c:val>
          <c:extLst>
            <c:ext xmlns:c16="http://schemas.microsoft.com/office/drawing/2014/chart" uri="{C3380CC4-5D6E-409C-BE32-E72D297353CC}">
              <c16:uniqueId val="{00000002-56E0-4AC0-9774-D071CD0A469C}"/>
            </c:ext>
          </c:extLst>
        </c:ser>
        <c:dLbls>
          <c:showLegendKey val="0"/>
          <c:showVal val="0"/>
          <c:showCatName val="0"/>
          <c:showSerName val="0"/>
          <c:showPercent val="0"/>
          <c:showBubbleSize val="0"/>
        </c:dLbls>
        <c:gapWidth val="95"/>
        <c:overlap val="100"/>
        <c:axId val="800228943"/>
        <c:axId val="832394911"/>
        <c:extLst>
          <c:ext xmlns:c15="http://schemas.microsoft.com/office/drawing/2012/chart" uri="{02D57815-91ED-43cb-92C2-25804820EDAC}">
            <c15:filteredBarSeries>
              <c15:ser>
                <c:idx val="3"/>
                <c:order val="3"/>
                <c:tx>
                  <c:strRef>
                    <c:extLst>
                      <c:ext uri="{02D57815-91ED-43cb-92C2-25804820EDAC}">
                        <c15:formulaRef>
                          <c15:sqref>'Handel per kategori 2019-2023'!#REF!</c15:sqref>
                        </c15:formulaRef>
                      </c:ext>
                    </c:extLst>
                    <c:strCache>
                      <c:ptCount val="1"/>
                      <c:pt idx="0">
                        <c:v>#REF!</c:v>
                      </c:pt>
                    </c:strCache>
                  </c:strRef>
                </c:tx>
                <c:spPr>
                  <a:solidFill>
                    <a:schemeClr val="accent4"/>
                  </a:solidFill>
                  <a:ln>
                    <a:noFill/>
                  </a:ln>
                  <a:effectLst/>
                </c:spPr>
                <c:invertIfNegative val="0"/>
                <c:cat>
                  <c:strRef>
                    <c:extLst>
                      <c:ext uri="{02D57815-91ED-43cb-92C2-25804820EDAC}">
                        <c15:formulaRef>
                          <c15:sqref>'Handel per kategori 2019-2023'!$B$16:$F$16</c15:sqref>
                        </c15:formulaRef>
                      </c:ext>
                    </c:extLst>
                    <c:strCache>
                      <c:ptCount val="5"/>
                      <c:pt idx="0">
                        <c:v>2019</c:v>
                      </c:pt>
                      <c:pt idx="1">
                        <c:v>2020</c:v>
                      </c:pt>
                      <c:pt idx="2">
                        <c:v>2021</c:v>
                      </c:pt>
                      <c:pt idx="3">
                        <c:v>2022</c:v>
                      </c:pt>
                      <c:pt idx="4">
                        <c:v>2023</c:v>
                      </c:pt>
                    </c:strCache>
                  </c:strRef>
                </c:cat>
                <c:val>
                  <c:numRef>
                    <c:extLst>
                      <c:ext uri="{02D57815-91ED-43cb-92C2-25804820EDAC}">
                        <c15:formulaRef>
                          <c15:sqref>'Handel per kategori 2019-2023'!#REF!</c15:sqref>
                        </c15:formulaRef>
                      </c:ext>
                    </c:extLst>
                    <c:numCache>
                      <c:formatCode>General</c:formatCode>
                      <c:ptCount val="1"/>
                      <c:pt idx="0">
                        <c:v>1</c:v>
                      </c:pt>
                    </c:numCache>
                  </c:numRef>
                </c:val>
                <c:extLst>
                  <c:ext xmlns:c16="http://schemas.microsoft.com/office/drawing/2014/chart" uri="{C3380CC4-5D6E-409C-BE32-E72D297353CC}">
                    <c16:uniqueId val="{00000000-C97C-4D23-97CC-2A06CC2C8E36}"/>
                  </c:ext>
                </c:extLst>
              </c15:ser>
            </c15:filteredBarSeries>
          </c:ext>
        </c:extLst>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9.1646778042959426E-2"/>
              <c:y val="0.3145349968976112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2019-2023'!$A$26</c:f>
              <c:strCache>
                <c:ptCount val="1"/>
                <c:pt idx="0">
                  <c:v>Matfågel med ben</c:v>
                </c:pt>
              </c:strCache>
            </c:strRef>
          </c:tx>
          <c:spPr>
            <a:solidFill>
              <a:srgbClr val="0083BE"/>
            </a:solidFill>
            <a:ln w="3175">
              <a:solidFill>
                <a:srgbClr val="7DA117"/>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2019-2023'!$B$26:$F$26</c:f>
              <c:numCache>
                <c:formatCode>#,##0</c:formatCode>
                <c:ptCount val="5"/>
                <c:pt idx="0">
                  <c:v>26095</c:v>
                </c:pt>
                <c:pt idx="1">
                  <c:v>28887</c:v>
                </c:pt>
                <c:pt idx="2">
                  <c:v>31318</c:v>
                </c:pt>
                <c:pt idx="3">
                  <c:v>31741</c:v>
                </c:pt>
                <c:pt idx="4">
                  <c:v>35314</c:v>
                </c:pt>
              </c:numCache>
            </c:numRef>
          </c:val>
          <c:extLst>
            <c:ext xmlns:c16="http://schemas.microsoft.com/office/drawing/2014/chart" uri="{C3380CC4-5D6E-409C-BE32-E72D297353CC}">
              <c16:uniqueId val="{00000000-56E0-4AC0-9774-D071CD0A469C}"/>
            </c:ext>
          </c:extLst>
        </c:ser>
        <c:ser>
          <c:idx val="1"/>
          <c:order val="1"/>
          <c:tx>
            <c:strRef>
              <c:f>'Handel per kategori 2019-2023'!$A$27</c:f>
              <c:strCache>
                <c:ptCount val="1"/>
                <c:pt idx="0">
                  <c:v>Benfri matfågel</c:v>
                </c:pt>
              </c:strCache>
            </c:strRef>
          </c:tx>
          <c:spPr>
            <a:pattFill prst="trellis">
              <a:fgClr>
                <a:srgbClr val="004165"/>
              </a:fgClr>
              <a:bgClr>
                <a:schemeClr val="bg1"/>
              </a:bgClr>
            </a:pattFill>
            <a:ln w="3175">
              <a:solidFill>
                <a:srgbClr val="004165"/>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2019-2023'!$B$27:$F$27</c:f>
              <c:numCache>
                <c:formatCode>#,##0</c:formatCode>
                <c:ptCount val="5"/>
                <c:pt idx="0">
                  <c:v>2607.1</c:v>
                </c:pt>
                <c:pt idx="1">
                  <c:v>2917.4</c:v>
                </c:pt>
                <c:pt idx="2">
                  <c:v>3068.2</c:v>
                </c:pt>
                <c:pt idx="3">
                  <c:v>8301.25</c:v>
                </c:pt>
                <c:pt idx="4">
                  <c:v>3435.0499999999997</c:v>
                </c:pt>
              </c:numCache>
            </c:numRef>
          </c:val>
          <c:extLst>
            <c:ext xmlns:c16="http://schemas.microsoft.com/office/drawing/2014/chart" uri="{C3380CC4-5D6E-409C-BE32-E72D297353CC}">
              <c16:uniqueId val="{00000001-56E0-4AC0-9774-D071CD0A469C}"/>
            </c:ext>
          </c:extLst>
        </c:ser>
        <c:ser>
          <c:idx val="2"/>
          <c:order val="2"/>
          <c:tx>
            <c:strRef>
              <c:f>'Handel per kategori 2019-2023'!$A$28</c:f>
              <c:strCache>
                <c:ptCount val="1"/>
                <c:pt idx="0">
                  <c:v>Beredd matfågel</c:v>
                </c:pt>
              </c:strCache>
            </c:strRef>
          </c:tx>
          <c:spPr>
            <a:pattFill prst="openDmnd">
              <a:fgClr>
                <a:schemeClr val="bg1"/>
              </a:fgClr>
              <a:bgClr>
                <a:srgbClr val="DC5034"/>
              </a:bgClr>
            </a:pattFill>
            <a:ln w="3175">
              <a:solidFill>
                <a:srgbClr val="DC5034"/>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2019-2023'!$B$28:$F$28</c:f>
              <c:numCache>
                <c:formatCode>#,##0</c:formatCode>
                <c:ptCount val="5"/>
                <c:pt idx="0">
                  <c:v>962.22</c:v>
                </c:pt>
                <c:pt idx="1">
                  <c:v>2469.9900000000002</c:v>
                </c:pt>
                <c:pt idx="2">
                  <c:v>4166.22</c:v>
                </c:pt>
                <c:pt idx="3">
                  <c:v>3273.33</c:v>
                </c:pt>
                <c:pt idx="4">
                  <c:v>2821.26</c:v>
                </c:pt>
              </c:numCache>
            </c:numRef>
          </c:val>
          <c:extLst>
            <c:ext xmlns:c16="http://schemas.microsoft.com/office/drawing/2014/chart" uri="{C3380CC4-5D6E-409C-BE32-E72D297353CC}">
              <c16:uniqueId val="{00000002-56E0-4AC0-9774-D071CD0A469C}"/>
            </c:ext>
          </c:extLst>
        </c:ser>
        <c:dLbls>
          <c:showLegendKey val="0"/>
          <c:showVal val="0"/>
          <c:showCatName val="0"/>
          <c:showSerName val="0"/>
          <c:showPercent val="0"/>
          <c:showBubbleSize val="0"/>
        </c:dLbls>
        <c:gapWidth val="95"/>
        <c:overlap val="100"/>
        <c:axId val="800228943"/>
        <c:axId val="832394911"/>
        <c:extLst>
          <c:ext xmlns:c15="http://schemas.microsoft.com/office/drawing/2012/chart" uri="{02D57815-91ED-43cb-92C2-25804820EDAC}">
            <c15:filteredBarSeries>
              <c15:ser>
                <c:idx val="3"/>
                <c:order val="3"/>
                <c:tx>
                  <c:strRef>
                    <c:extLst>
                      <c:ext uri="{02D57815-91ED-43cb-92C2-25804820EDAC}">
                        <c15:formulaRef>
                          <c15:sqref>'Handel per kategori 2019-2023'!#REF!</c15:sqref>
                        </c15:formulaRef>
                      </c:ext>
                    </c:extLst>
                    <c:strCache>
                      <c:ptCount val="1"/>
                      <c:pt idx="0">
                        <c:v>#REF!</c:v>
                      </c:pt>
                    </c:strCache>
                  </c:strRef>
                </c:tx>
                <c:spPr>
                  <a:solidFill>
                    <a:schemeClr val="accent4"/>
                  </a:solidFill>
                  <a:ln>
                    <a:noFill/>
                  </a:ln>
                  <a:effectLst/>
                </c:spPr>
                <c:invertIfNegative val="0"/>
                <c:cat>
                  <c:strRef>
                    <c:extLst>
                      <c:ext uri="{02D57815-91ED-43cb-92C2-25804820EDAC}">
                        <c15:formulaRef>
                          <c15:sqref>'Handel per kategori 2019-2023'!$B$16:$F$16</c15:sqref>
                        </c15:formulaRef>
                      </c:ext>
                    </c:extLst>
                    <c:strCache>
                      <c:ptCount val="5"/>
                      <c:pt idx="0">
                        <c:v>2019</c:v>
                      </c:pt>
                      <c:pt idx="1">
                        <c:v>2020</c:v>
                      </c:pt>
                      <c:pt idx="2">
                        <c:v>2021</c:v>
                      </c:pt>
                      <c:pt idx="3">
                        <c:v>2022</c:v>
                      </c:pt>
                      <c:pt idx="4">
                        <c:v>2023</c:v>
                      </c:pt>
                    </c:strCache>
                  </c:strRef>
                </c:cat>
                <c:val>
                  <c:numRef>
                    <c:extLst>
                      <c:ext uri="{02D57815-91ED-43cb-92C2-25804820EDAC}">
                        <c15:formulaRef>
                          <c15:sqref>'Handel per kategori 2019-2023'!#REF!</c15:sqref>
                        </c15:formulaRef>
                      </c:ext>
                    </c:extLst>
                    <c:numCache>
                      <c:formatCode>General</c:formatCode>
                      <c:ptCount val="1"/>
                      <c:pt idx="0">
                        <c:v>1</c:v>
                      </c:pt>
                    </c:numCache>
                  </c:numRef>
                </c:val>
                <c:extLst>
                  <c:ext xmlns:c16="http://schemas.microsoft.com/office/drawing/2014/chart" uri="{C3380CC4-5D6E-409C-BE32-E72D297353CC}">
                    <c16:uniqueId val="{00000000-8A99-4EFE-8B51-17CB0AC42A52}"/>
                  </c:ext>
                </c:extLst>
              </c15:ser>
            </c15:filteredBarSeries>
          </c:ext>
        </c:extLst>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0.10692124105011933"/>
              <c:y val="0.3264966315849568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196849</xdr:colOff>
      <xdr:row>48</xdr:row>
      <xdr:rowOff>31750</xdr:rowOff>
    </xdr:from>
    <xdr:to>
      <xdr:col>9</xdr:col>
      <xdr:colOff>552450</xdr:colOff>
      <xdr:row>81</xdr:row>
      <xdr:rowOff>120650</xdr:rowOff>
    </xdr:to>
    <xdr:graphicFrame macro="">
      <xdr:nvGraphicFramePr>
        <xdr:cNvPr id="2" name="Diagram 1" descr="Figuren visar utvecklingen av produktion, konsumtion, import, export och svensk marknadsandel för matfågel från 1990" title="Svensk marknadsbalans matfågel">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520700</xdr:colOff>
      <xdr:row>0</xdr:row>
      <xdr:rowOff>82550</xdr:rowOff>
    </xdr:from>
    <xdr:to>
      <xdr:col>16</xdr:col>
      <xdr:colOff>349250</xdr:colOff>
      <xdr:row>20</xdr:row>
      <xdr:rowOff>152400</xdr:rowOff>
    </xdr:to>
    <xdr:graphicFrame macro="">
      <xdr:nvGraphicFramePr>
        <xdr:cNvPr id="4" name="Diagram 3" descr="Figuren visar importen av griskött per land de två senaste åren" title="Import av griskött per land">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609600</xdr:colOff>
      <xdr:row>21</xdr:row>
      <xdr:rowOff>152400</xdr:rowOff>
    </xdr:from>
    <xdr:to>
      <xdr:col>16</xdr:col>
      <xdr:colOff>200025</xdr:colOff>
      <xdr:row>41</xdr:row>
      <xdr:rowOff>76200</xdr:rowOff>
    </xdr:to>
    <xdr:graphicFrame macro="">
      <xdr:nvGraphicFramePr>
        <xdr:cNvPr id="5" name="Diagram 4" descr="Figuren visar exporten av griskött per land de två senaste åren" title="Export av griskött per land">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365124</xdr:colOff>
      <xdr:row>0</xdr:row>
      <xdr:rowOff>4762</xdr:rowOff>
    </xdr:from>
    <xdr:to>
      <xdr:col>16</xdr:col>
      <xdr:colOff>482600</xdr:colOff>
      <xdr:row>21</xdr:row>
      <xdr:rowOff>66675</xdr:rowOff>
    </xdr:to>
    <xdr:graphicFrame macro="">
      <xdr:nvGraphicFramePr>
        <xdr:cNvPr id="2" name="Diagram 1" descr="Figuren visar importen av matfågel per kategori de senaste fem åren" title="Import av matfågel">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327025</xdr:colOff>
      <xdr:row>22</xdr:row>
      <xdr:rowOff>44451</xdr:rowOff>
    </xdr:from>
    <xdr:to>
      <xdr:col>16</xdr:col>
      <xdr:colOff>374650</xdr:colOff>
      <xdr:row>44</xdr:row>
      <xdr:rowOff>57151</xdr:rowOff>
    </xdr:to>
    <xdr:graphicFrame macro="">
      <xdr:nvGraphicFramePr>
        <xdr:cNvPr id="3" name="Diagram 2" descr="Figuren visar exporten av matfågel per kategori de senaste fem åren" title="Export av matfågel">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elårsbalans" displayName="Helårsbalans" ref="A12:H46" totalsRowShown="0" headerRowDxfId="206" dataDxfId="205" tableBorderDxfId="204">
  <autoFilter ref="A12:H46" xr:uid="{00000000-0009-0000-0100-000001000000}"/>
  <tableColumns count="8">
    <tableColumn id="1" xr3:uid="{00000000-0010-0000-0000-000001000000}" name="År" dataDxfId="203"/>
    <tableColumn id="2" xr3:uid="{00000000-0010-0000-0000-000002000000}" name="Produktion" dataDxfId="202"/>
    <tableColumn id="3" xr3:uid="{00000000-0010-0000-0000-000003000000}" name="Import" dataDxfId="201"/>
    <tableColumn id="4" xr3:uid="{00000000-0010-0000-0000-000004000000}" name="Export" dataDxfId="200"/>
    <tableColumn id="5" xr3:uid="{00000000-0010-0000-0000-000005000000}" name="Totalkonsumtion" dataDxfId="199"/>
    <tableColumn id="6" xr3:uid="{00000000-0010-0000-0000-000006000000}" name="Försörjningsförmåga" dataDxfId="198"/>
    <tableColumn id="7" xr3:uid="{00000000-0010-0000-0000-000007000000}" name="Totalkonsumtion kg/capita" dataDxfId="197"/>
    <tableColumn id="8" xr3:uid="{00000000-0010-0000-0000-000008000000}" name="Befolkning" dataDxfId="19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Kvartalsbalans2" displayName="Kvartalsbalans2" ref="A5:H23" totalsRowShown="0" headerRowDxfId="195" dataDxfId="193" headerRowBorderDxfId="194" tableBorderDxfId="192">
  <autoFilter ref="A5:H23" xr:uid="{00000000-0009-0000-0100-00000B000000}"/>
  <tableColumns count="8">
    <tableColumn id="1" xr3:uid="{00000000-0010-0000-0100-000001000000}" name="År" dataDxfId="191"/>
    <tableColumn id="2" xr3:uid="{00000000-0010-0000-0100-000002000000}" name="Produktion" dataDxfId="190"/>
    <tableColumn id="3" xr3:uid="{00000000-0010-0000-0100-000003000000}" name="Import" dataDxfId="189"/>
    <tableColumn id="4" xr3:uid="{00000000-0010-0000-0100-000004000000}" name="Export" dataDxfId="188"/>
    <tableColumn id="5" xr3:uid="{00000000-0010-0000-0100-000005000000}" name="Totalkonsumtion" dataDxfId="187"/>
    <tableColumn id="6" xr3:uid="{00000000-0010-0000-0100-000006000000}" name="Försörjningsförmåga" dataDxfId="186"/>
    <tableColumn id="7" xr3:uid="{00000000-0010-0000-0100-000007000000}" name="Totalkonsumtion kg/capita" dataDxfId="185"/>
    <tableColumn id="8" xr3:uid="{00000000-0010-0000-0100-000008000000}" name="Befolkning" dataDxfId="18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12F617-5E33-48E0-AAC2-278A544258A6}" name="Kvartalsbalans27" displayName="Kvartalsbalans27" ref="A5:H23" totalsRowShown="0" headerRowDxfId="183" dataDxfId="181" headerRowBorderDxfId="182" tableBorderDxfId="180">
  <autoFilter ref="A5:H23" xr:uid="{26B9776B-4D1A-4D21-AB3E-0C2D39A64C8F}"/>
  <tableColumns count="8">
    <tableColumn id="1" xr3:uid="{7157CE8F-091E-4DB6-BCEF-87BF56FC8D3F}" name="År" dataDxfId="179"/>
    <tableColumn id="2" xr3:uid="{B2A0C5C0-28A4-4B6C-90A2-345DA8B3FFE1}" name="Produktion" dataDxfId="178"/>
    <tableColumn id="3" xr3:uid="{E1AA6951-7F20-4002-98CB-63920DCF370E}" name="Import" dataDxfId="177"/>
    <tableColumn id="4" xr3:uid="{CDB831F4-F8C3-4735-AF18-560BC20C682F}" name="Export" dataDxfId="176"/>
    <tableColumn id="5" xr3:uid="{FCC4F0F4-11AB-42FF-BDA1-D900949635B7}" name="Totalkonsumtion" dataDxfId="175"/>
    <tableColumn id="6" xr3:uid="{D0410709-8515-4347-B9C9-31BD1AB8DC83}" name="Försörjningsförmåga" dataDxfId="174"/>
    <tableColumn id="7" xr3:uid="{3379783B-0509-4F0A-A1DB-00027D27780A}" name="Totalkonsumtion kg/capita" dataDxfId="173"/>
    <tableColumn id="8" xr3:uid="{58CC355A-FC8E-4920-83F8-69713D033974}" name="Befolkning" dataDxfId="17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Importperland" displayName="Importperland" ref="A3:G14" totalsRowShown="0" headerRowDxfId="171" dataDxfId="169" headerRowBorderDxfId="170" tableBorderDxfId="168">
  <autoFilter ref="A3:G14" xr:uid="{00000000-0009-0000-0100-000002000000}"/>
  <tableColumns count="7">
    <tableColumn id="1" xr3:uid="{00000000-0010-0000-0300-000001000000}" name="Produktkategori" dataDxfId="167"/>
    <tableColumn id="2" xr3:uid="{00000000-0010-0000-0300-000002000000}" name="Totalt" dataDxfId="166"/>
    <tableColumn id="3" xr3:uid="{00000000-0010-0000-0300-000003000000}" name="Danmark" dataDxfId="165"/>
    <tableColumn id="4" xr3:uid="{00000000-0010-0000-0300-000004000000}" name="Nederländerna" dataDxfId="164"/>
    <tableColumn id="5" xr3:uid="{00000000-0010-0000-0300-000005000000}" name="Tyskland" dataDxfId="163"/>
    <tableColumn id="6" xr3:uid="{00000000-0010-0000-0300-000006000000}" name="Polen" dataDxfId="162"/>
    <tableColumn id="8" xr3:uid="{00000000-0010-0000-0300-000008000000}" name="Övriga" dataDxfId="16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Exportperland" displayName="Exportperland" ref="A19:G30" totalsRowShown="0" headerRowDxfId="160" dataDxfId="158" headerRowBorderDxfId="159" tableBorderDxfId="157">
  <autoFilter ref="A19:G30" xr:uid="{00000000-0009-0000-0100-000003000000}"/>
  <tableColumns count="7">
    <tableColumn id="1" xr3:uid="{00000000-0010-0000-0400-000001000000}" name="Produktkategori" dataDxfId="156"/>
    <tableColumn id="2" xr3:uid="{00000000-0010-0000-0400-000002000000}" name="Totalt" dataDxfId="155"/>
    <tableColumn id="3" xr3:uid="{00000000-0010-0000-0400-000003000000}" name="Danmark" dataDxfId="154"/>
    <tableColumn id="4" xr3:uid="{00000000-0010-0000-0400-000004000000}" name="Tyskland" dataDxfId="153"/>
    <tableColumn id="5" xr3:uid="{00000000-0010-0000-0400-000005000000}" name="Sydkorea" dataDxfId="152"/>
    <tableColumn id="6" xr3:uid="{00000000-0010-0000-0400-000006000000}" name="Finland" dataDxfId="151"/>
    <tableColumn id="8" xr3:uid="{00000000-0010-0000-0400-000008000000}" name="Övriga" dataDxfId="15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Importperkategori" displayName="Importperkategori" ref="A16:F20" totalsRowShown="0" headerRowDxfId="149" dataDxfId="148">
  <autoFilter ref="A16:F20" xr:uid="{00000000-0009-0000-0100-000004000000}"/>
  <tableColumns count="6">
    <tableColumn id="1" xr3:uid="{00000000-0010-0000-0500-000001000000}" name="Import, ton slaktad vikt" dataDxfId="147"/>
    <tableColumn id="3" xr3:uid="{00000000-0010-0000-0500-000003000000}" name="2019" dataDxfId="146"/>
    <tableColumn id="4" xr3:uid="{00000000-0010-0000-0500-000004000000}" name="2020" dataDxfId="145"/>
    <tableColumn id="5" xr3:uid="{00000000-0010-0000-0500-000005000000}" name="2021" dataDxfId="144"/>
    <tableColumn id="6" xr3:uid="{00000000-0010-0000-0500-000006000000}" name="2022" dataDxfId="143"/>
    <tableColumn id="7" xr3:uid="{4661C16A-9C88-4160-AB17-67F170E71293}" name="2023" dataDxfId="14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Exportperkategori" displayName="Exportperkategori" ref="A25:F29" totalsRowShown="0" headerRowDxfId="141" dataDxfId="140">
  <autoFilter ref="A25:F29" xr:uid="{00000000-0009-0000-0100-000005000000}"/>
  <tableColumns count="6">
    <tableColumn id="1" xr3:uid="{00000000-0010-0000-0600-000001000000}" name="Export, ton slaktad vikt" dataDxfId="139"/>
    <tableColumn id="3" xr3:uid="{00000000-0010-0000-0600-000003000000}" name="2019" dataDxfId="138"/>
    <tableColumn id="4" xr3:uid="{00000000-0010-0000-0600-000004000000}" name="2020" dataDxfId="137"/>
    <tableColumn id="5" xr3:uid="{00000000-0010-0000-0600-000005000000}" name="2021" dataDxfId="136"/>
    <tableColumn id="6" xr3:uid="{00000000-0010-0000-0600-000006000000}" name="2022" dataDxfId="135"/>
    <tableColumn id="7" xr3:uid="{E9F162D1-573A-411C-A145-1F2E7DADC783}" name="2023" dataDxfId="13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CE69CF1-F5C8-464A-8F30-88F8528B5D64}" name="Tabell7" displayName="Tabell7" ref="A3:CA31" totalsRowShown="0" headerRowDxfId="133" dataDxfId="132">
  <autoFilter ref="A3:CA31" xr:uid="{BF2C058A-24C6-465C-A8F9-A07CEE0BAAA4}"/>
  <tableColumns count="79">
    <tableColumn id="1" xr3:uid="{3EAC2EEF-7326-4FEB-B47B-DC4DFCB369DD}" name="Land" dataDxfId="131"/>
    <tableColumn id="2" xr3:uid="{DB3B9D49-22C3-480D-8BED-225341DB3A06}" name="02071110" dataDxfId="130"/>
    <tableColumn id="3" xr3:uid="{29A9AF87-9615-4835-B378-E6BF14E95D68}" name="02071130" dataDxfId="129"/>
    <tableColumn id="4" xr3:uid="{4AC1357B-25C4-4BB7-8995-7E6BF0994495}" name="02071190" dataDxfId="128"/>
    <tableColumn id="5" xr3:uid="{A02549C2-90BF-4C20-8994-653B21DD0BC2}" name="02071210" dataDxfId="127"/>
    <tableColumn id="6" xr3:uid="{0ADCFAAD-8B48-49FA-A91A-6DBA20F75338}" name="02071290" dataDxfId="126"/>
    <tableColumn id="7" xr3:uid="{8E793C7C-C066-40C8-8A2C-3015B225E3E8}" name="02071310" dataDxfId="125"/>
    <tableColumn id="8" xr3:uid="{11DCE5B4-3AC4-4E35-9B03-FF634A7CBAE1}" name="02071320" dataDxfId="124"/>
    <tableColumn id="9" xr3:uid="{D4E73490-1A27-4A87-9B14-E38929DAFE50}" name="02071330" dataDxfId="123"/>
    <tableColumn id="10" xr3:uid="{34C398A8-D4CC-4439-85FB-0FD9DF3FC117}" name="02071350" dataDxfId="122"/>
    <tableColumn id="11" xr3:uid="{3E208337-36F5-474C-8FD2-5A4110277604}" name="02071360" dataDxfId="121"/>
    <tableColumn id="12" xr3:uid="{6D5082C9-EC1A-4600-B227-00E9A4DDC9A2}" name="02071370" dataDxfId="120"/>
    <tableColumn id="13" xr3:uid="{8F4BFEBD-3630-4ED2-9A7D-B5A9BDBA3E05}" name="02071391" dataDxfId="119"/>
    <tableColumn id="14" xr3:uid="{25609DA1-8E6E-45A8-9FFF-6937CD27AEA0}" name="02071399" dataDxfId="118"/>
    <tableColumn id="15" xr3:uid="{4B4BF07B-1835-4716-8248-A04C315D77AC}" name="02071410" dataDxfId="117"/>
    <tableColumn id="16" xr3:uid="{DDC4DBFD-636B-42F8-8796-1B458C9064CB}" name="02071420" dataDxfId="116"/>
    <tableColumn id="17" xr3:uid="{D8816F9F-EC99-4ADA-8CDE-AEF860776E30}" name="02071430" dataDxfId="115"/>
    <tableColumn id="18" xr3:uid="{177686EC-9B47-4166-B8DF-B620DFDAE763}" name="02071450" dataDxfId="114"/>
    <tableColumn id="19" xr3:uid="{A9077B4C-4543-4467-AB43-ADFAF4B5EB3D}" name="02071460" dataDxfId="113"/>
    <tableColumn id="20" xr3:uid="{7DA65955-F84B-4EF6-B9E8-A1CEB5848FFE}" name="02071470" dataDxfId="112"/>
    <tableColumn id="21" xr3:uid="{A0A17ECF-2950-474E-8BCB-97054847590A}" name="02071491" dataDxfId="111"/>
    <tableColumn id="22" xr3:uid="{03174467-C3BB-401E-BB75-A72CB37178E0}" name="02071499" dataDxfId="110"/>
    <tableColumn id="23" xr3:uid="{7641740A-EA7B-4CEC-8C67-BF15B2362272}" name="02072410" dataDxfId="109"/>
    <tableColumn id="24" xr3:uid="{3E70FB2C-AE90-4AFF-8834-5C014E4E2C27}" name="02072510" dataDxfId="108"/>
    <tableColumn id="25" xr3:uid="{7CC64E83-63ED-4C5A-89F8-0D9EEFAE6BB7}" name="02072590" dataDxfId="107"/>
    <tableColumn id="26" xr3:uid="{F812111C-9B06-4281-B877-E22303D988B8}" name="02072610" dataDxfId="106"/>
    <tableColumn id="27" xr3:uid="{B376830A-E83D-4BB1-8093-E4740C4748CA}" name="02072630" dataDxfId="105"/>
    <tableColumn id="28" xr3:uid="{3DA0F18C-0C13-4101-ABC0-AFD3B2A3A269}" name="02072650" dataDxfId="104"/>
    <tableColumn id="29" xr3:uid="{32540563-1E45-4805-BA90-4DF3DB642618}" name="02072660" dataDxfId="103"/>
    <tableColumn id="30" xr3:uid="{7D8791CC-7E40-44D9-A16F-C7F9F20DB278}" name="02072670" dataDxfId="102"/>
    <tableColumn id="31" xr3:uid="{06AA4EDB-7E57-4DA5-BA6D-A4207C7E484C}" name="02072680" dataDxfId="101"/>
    <tableColumn id="32" xr3:uid="{DA3596E1-3624-4A0F-83C8-2A442A671C01}" name="02072710" dataDxfId="100"/>
    <tableColumn id="33" xr3:uid="{80DE37EB-6DEC-4B8B-9B9B-596552569DA0}" name="02072730" dataDxfId="99"/>
    <tableColumn id="34" xr3:uid="{DEEAAA2C-3C09-4F33-8681-D924AE97FE17}" name="02072740" dataDxfId="98"/>
    <tableColumn id="35" xr3:uid="{2697BC2B-5CB9-45A7-9CCB-78CB8DAAFB36}" name="02072760" dataDxfId="97"/>
    <tableColumn id="36" xr3:uid="{D85EE2A7-093E-4E9D-A958-78F413DCFF45}" name="02072770" dataDxfId="96"/>
    <tableColumn id="37" xr3:uid="{1FEF64E7-14F7-42C3-822C-2F4686B008ED}" name="02072780" dataDxfId="95"/>
    <tableColumn id="38" xr3:uid="{BD5B6E9A-24A2-4962-B68B-48681D059ADF}" name="02072791" dataDxfId="94"/>
    <tableColumn id="39" xr3:uid="{62C2D78E-A6F6-4520-A484-2E90B5F206A0}" name="02072799" dataDxfId="93"/>
    <tableColumn id="40" xr3:uid="{23D0AB77-5B8F-4838-9E20-8D845D039F84}" name="02074120" dataDxfId="92"/>
    <tableColumn id="41" xr3:uid="{F5E600B2-D55D-4990-932A-A364F7D58667}" name="02074130" dataDxfId="91"/>
    <tableColumn id="42" xr3:uid="{D5F88E4F-37C6-49DD-A699-7D1D2F41802D}" name="02074180" dataDxfId="90"/>
    <tableColumn id="43" xr3:uid="{F94CB316-2B5D-4C4E-8069-985DF27D0316}" name="02074230" dataDxfId="89"/>
    <tableColumn id="44" xr3:uid="{CAEC2E38-E770-40BE-B812-1308006409EA}" name="02074280" dataDxfId="88"/>
    <tableColumn id="45" xr3:uid="{A6327732-9B57-49D3-AFD0-101B145E3AB8}" name="02074300" dataDxfId="87"/>
    <tableColumn id="46" xr3:uid="{300EB2CE-469B-4E93-B090-7249DF5B848C}" name="02074410" dataDxfId="86"/>
    <tableColumn id="47" xr3:uid="{D8D8147B-6D9F-4D00-BDE9-4E85FFBF401D}" name="02074431" dataDxfId="85"/>
    <tableColumn id="48" xr3:uid="{80D7B128-C0E8-4B35-AB70-83D6BF4DD2B3}" name="02074451" dataDxfId="84"/>
    <tableColumn id="49" xr3:uid="{EFA23D50-9FD2-4293-9105-069154128721}" name="02074461" dataDxfId="83"/>
    <tableColumn id="50" xr3:uid="{12E7BC0A-C3A8-48BE-9F6F-826DC0282409}" name="02074510" dataDxfId="82"/>
    <tableColumn id="51" xr3:uid="{5C249C39-BAD0-4122-B7CA-4C78DA5B2439}" name="02074551" dataDxfId="81"/>
    <tableColumn id="52" xr3:uid="{D0966DD5-62DF-4B10-A41A-BE9C12FE0FBE}" name="02074561" dataDxfId="80"/>
    <tableColumn id="53" xr3:uid="{A4531809-E070-4365-A5AD-9ACD4F8E009C}" name="02074571" dataDxfId="79"/>
    <tableColumn id="54" xr3:uid="{5607DF3E-8AC5-4D4A-A657-E32E8D876EE3}" name="02074581" dataDxfId="78"/>
    <tableColumn id="55" xr3:uid="{E1940173-0369-400E-9B50-369FFF28DD66}" name="02074593" dataDxfId="77"/>
    <tableColumn id="56" xr3:uid="{75F7CE50-118A-4AF9-A4F7-180462C88DA6}" name="02075210" dataDxfId="76"/>
    <tableColumn id="57" xr3:uid="{6D46E47B-A0AC-43EF-BBB4-430331B2E411}" name="02075290" dataDxfId="75"/>
    <tableColumn id="58" xr3:uid="{5ED6F541-FC47-492D-8626-9D0CD003CD7C}" name="02075410" dataDxfId="74"/>
    <tableColumn id="59" xr3:uid="{47B54026-AFBB-4266-B15F-2D80C63A2BBB}" name="02075551" dataDxfId="73"/>
    <tableColumn id="60" xr3:uid="{005A53B7-D363-43D7-814D-73E36131DB8E}" name="02075571" dataDxfId="72"/>
    <tableColumn id="61" xr3:uid="{99BAFD72-D9A9-446A-BE12-86B9581AA1AE}" name="02076005" dataDxfId="71"/>
    <tableColumn id="62" xr3:uid="{85AED8E8-D1EE-4625-9A87-7191B4FFC60B}" name="02076010" dataDxfId="70"/>
    <tableColumn id="63" xr3:uid="{F0490122-1875-4B92-ACA2-F8345B40E481}" name="02076031" dataDxfId="69"/>
    <tableColumn id="64" xr3:uid="{97318002-F1DA-4B5C-A8FE-4099222C6F8B}" name="02076051" dataDxfId="68"/>
    <tableColumn id="65" xr3:uid="{35600060-9F17-4798-8BFF-D1552770577F}" name="02076061" dataDxfId="67"/>
    <tableColumn id="66" xr3:uid="{2E43CCA7-1EDC-4434-B8B9-7DB01B2EFBF5}" name="02076091" dataDxfId="66"/>
    <tableColumn id="67" xr3:uid="{CB9722F8-C351-4540-B8DF-8B746937BEC5}" name="02076099" dataDxfId="65"/>
    <tableColumn id="68" xr3:uid="{B561AD88-06D2-464B-B96E-72E15DFD61A2}" name="02109939" dataDxfId="64"/>
    <tableColumn id="69" xr3:uid="{0843A21A-85C4-46DC-96AE-D61EBB8C1C6C}" name="16023111" dataDxfId="63"/>
    <tableColumn id="70" xr3:uid="{F8C59BF9-70A1-4851-BB1C-266E7CED38BC}" name="16023119" dataDxfId="62"/>
    <tableColumn id="71" xr3:uid="{C3E97AC2-A7D6-4B62-96C6-9B300DB53F6A}" name="16023180" dataDxfId="61"/>
    <tableColumn id="72" xr3:uid="{FC0F1B32-C346-42E6-AA40-D6CDC4DEC58C}" name="16023211" dataDxfId="60"/>
    <tableColumn id="73" xr3:uid="{6069C278-1D1C-41E4-AB9F-B58E93C0EA9E}" name="16023219" dataDxfId="59"/>
    <tableColumn id="74" xr3:uid="{E7F646B6-B26F-411C-B6EF-A50CAF77DD1A}" name="16023230" dataDxfId="58"/>
    <tableColumn id="75" xr3:uid="{22F954CE-AB5F-463A-B9EA-3FC504BB337B}" name="16023290" dataDxfId="57"/>
    <tableColumn id="76" xr3:uid="{84C802C3-5635-48A6-86F3-0C5BDE30254C}" name="16023921" dataDxfId="56"/>
    <tableColumn id="77" xr3:uid="{21224092-ED40-45F1-AB39-093F6BEB310A}" name="16023929" dataDxfId="55"/>
    <tableColumn id="78" xr3:uid="{D46F5B1A-E3DA-4890-96EA-8FE5108CD294}" name="16023985" dataDxfId="54"/>
    <tableColumn id="79" xr3:uid="{2BFB17B3-5E6E-4607-8D09-4E91485289E6}" name="Totalt per land" dataDxfId="53">
      <calculatedColumnFormula>SUM(B4:BZ4)</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BD5ABE-23CD-40B6-A54E-BF8DF7F0545E}" name="Tabell9" displayName="Tabell9" ref="A36:AY77" totalsRowShown="0" headerRowDxfId="52" dataDxfId="51">
  <autoFilter ref="A36:AY77" xr:uid="{23E95F8D-753C-4603-B024-78B5C4AAF322}"/>
  <tableColumns count="51">
    <tableColumn id="1" xr3:uid="{70882702-74CF-4EEF-9922-F8124FA51C07}" name="Land" dataDxfId="50"/>
    <tableColumn id="2" xr3:uid="{7959E841-F59E-4F3E-84ED-D778E3422A1C}" name="02071130" dataDxfId="49"/>
    <tableColumn id="3" xr3:uid="{C484304D-8F52-42AC-9E51-4990B476F7A9}" name="02071190" dataDxfId="48"/>
    <tableColumn id="4" xr3:uid="{27F9A142-6137-42E0-B741-45987C654CD0}" name="02071210" dataDxfId="47"/>
    <tableColumn id="5" xr3:uid="{C551C6CA-09FF-4326-8E8D-48846A3E2FE2}" name="02071290" dataDxfId="46"/>
    <tableColumn id="6" xr3:uid="{E52D8E34-F763-41AA-B113-F14ED8E0D8C0}" name="02071310" dataDxfId="45"/>
    <tableColumn id="7" xr3:uid="{53736EF5-8FFB-47BF-A976-651D231D99E0}" name="02071330" dataDxfId="44"/>
    <tableColumn id="8" xr3:uid="{2FE0C340-7B3E-478A-AB95-6F5294A82E05}" name="02071350" dataDxfId="43"/>
    <tableColumn id="9" xr3:uid="{1CAA496B-F8BC-49EC-9DE7-3E5E8563ADB7}" name="02071360" dataDxfId="42"/>
    <tableColumn id="10" xr3:uid="{A8067799-BB91-4CD4-A5BA-8F7C9906C700}" name="02071370" dataDxfId="41"/>
    <tableColumn id="11" xr3:uid="{BF2A80B9-40A3-47BD-B4DD-04A1FF9545CE}" name="02071391" dataDxfId="40"/>
    <tableColumn id="12" xr3:uid="{2B1E1A23-5CA7-49DA-A38C-D514D7AE6636}" name="02071399" dataDxfId="39"/>
    <tableColumn id="13" xr3:uid="{6583000E-E06D-4721-96FF-87D138F37059}" name="02071410" dataDxfId="38"/>
    <tableColumn id="14" xr3:uid="{05549F67-82C4-42D8-B701-A00443FCBC0D}" name="02071420" dataDxfId="37"/>
    <tableColumn id="15" xr3:uid="{0262DCA5-CA93-4ED3-BE5B-8325DC265E42}" name="02071430" dataDxfId="36"/>
    <tableColumn id="16" xr3:uid="{2B7993B1-1543-4095-9D98-879F3DA82901}" name="02071450" dataDxfId="35"/>
    <tableColumn id="17" xr3:uid="{F78085B9-F250-4759-9BDB-DB7CC9FA02A6}" name="02071460" dataDxfId="34"/>
    <tableColumn id="18" xr3:uid="{9434DA98-C0B5-4C2D-9665-CE1C2CA44EE6}" name="02071470" dataDxfId="33"/>
    <tableColumn id="19" xr3:uid="{BCF8FBDB-BCA4-4A40-8858-DB7C4AFFB16A}" name="02071491" dataDxfId="32"/>
    <tableColumn id="20" xr3:uid="{01B00E40-165A-4960-B076-70F40A6A3B10}" name="02071499" dataDxfId="31"/>
    <tableColumn id="21" xr3:uid="{FE4D5F82-D5DA-4ACC-AA9E-69B301DAD75C}" name="02072610" dataDxfId="30"/>
    <tableColumn id="22" xr3:uid="{7D7B03CB-53C4-49B9-A1F4-108A16B269BB}" name="02072650" dataDxfId="29"/>
    <tableColumn id="23" xr3:uid="{F2660C5D-EF5E-4787-BEDD-C38793B21E46}" name="02072710" dataDxfId="28"/>
    <tableColumn id="24" xr3:uid="{F2F383A5-653F-48D2-AAC1-5E6A783D5051}" name="02072730" dataDxfId="27"/>
    <tableColumn id="25" xr3:uid="{960C5AD0-473B-4903-8C30-3D913401C883}" name="02072760" dataDxfId="26"/>
    <tableColumn id="26" xr3:uid="{13CAC637-E5AB-4BFC-8AD4-72BA91C890EB}" name="02074180" dataDxfId="25"/>
    <tableColumn id="27" xr3:uid="{8FB77D07-4C96-43AE-B0B0-54139AAFD016}" name="02074230" dataDxfId="24"/>
    <tableColumn id="28" xr3:uid="{6AB824BC-7C4D-49AF-A794-515CACAF2EBD}" name="02074280" dataDxfId="23"/>
    <tableColumn id="29" xr3:uid="{1A4F3639-1854-4F83-9519-3936D0E23883}" name="02074451" dataDxfId="22"/>
    <tableColumn id="30" xr3:uid="{8D1F2751-E5BC-42C7-9593-62164359CAE5}" name="02074499" dataDxfId="21"/>
    <tableColumn id="31" xr3:uid="{46C44E36-567B-4851-A48D-154437306F95}" name="02074541" dataDxfId="20"/>
    <tableColumn id="32" xr3:uid="{FAA26221-16C7-4A6F-BDAA-839EC3E9E972}" name="02074551" dataDxfId="19"/>
    <tableColumn id="33" xr3:uid="{B5C9ADE4-AB71-44C8-B17E-C39A181DCB1D}" name="02074561" dataDxfId="18"/>
    <tableColumn id="34" xr3:uid="{A1E7C056-3D20-4130-9D72-87C613A44363}" name="02074581" dataDxfId="17"/>
    <tableColumn id="35" xr3:uid="{AE08EF5E-D7A4-4DEB-AFF1-9E786922909B}" name="02074593" dataDxfId="16"/>
    <tableColumn id="36" xr3:uid="{6F64EE48-0941-424B-AE15-6272FC79B8E9}" name="02076005" dataDxfId="15"/>
    <tableColumn id="37" xr3:uid="{2AAB0724-ED5E-486E-B096-89BF3C151A58}" name="02076010" dataDxfId="14"/>
    <tableColumn id="38" xr3:uid="{FE4F026B-9CE5-429A-9D3F-DEC1500CA3BB}" name="02076031" dataDxfId="13"/>
    <tableColumn id="39" xr3:uid="{00A2E652-BE3E-458A-9C74-AC1606518479}" name="02076061" dataDxfId="12"/>
    <tableColumn id="40" xr3:uid="{94FDEFEB-7E3D-4A10-9CFF-14AA5D945988}" name="02076091" dataDxfId="11"/>
    <tableColumn id="41" xr3:uid="{A004192E-A5A8-4A65-AC45-6FF6E454A8FB}" name="02076099" dataDxfId="10"/>
    <tableColumn id="42" xr3:uid="{385A625D-2E94-4731-8D3C-72E1CE42020B}" name="02109939" dataDxfId="9"/>
    <tableColumn id="43" xr3:uid="{257CB31C-1ECE-40E9-9035-3FD1B0CBE2E2}" name="16023119" dataDxfId="8"/>
    <tableColumn id="44" xr3:uid="{41DCBC54-6FA1-481C-89AD-DCF4473D5D12}" name="16023180" dataDxfId="7"/>
    <tableColumn id="45" xr3:uid="{C7345C24-3F03-4D64-BC15-03A25B1871E3}" name="16023211" dataDxfId="6"/>
    <tableColumn id="46" xr3:uid="{61DE1D7C-C11B-42B8-A234-FD5A63015602}" name="16023219" dataDxfId="5"/>
    <tableColumn id="47" xr3:uid="{148D997B-259A-4471-A563-62123AA566AA}" name="16023230" dataDxfId="4"/>
    <tableColumn id="48" xr3:uid="{04FEE24C-DB38-484B-8062-585E73D6A8F5}" name="16023290" dataDxfId="3"/>
    <tableColumn id="49" xr3:uid="{135D261D-C53D-4CBE-88C1-A53945EA0A94}" name="16023921" dataDxfId="2"/>
    <tableColumn id="50" xr3:uid="{E977DDFA-2F0B-4921-999C-5723FF406BE3}" name="16023929" dataDxfId="1"/>
    <tableColumn id="51" xr3:uid="{CA9ABF27-CE33-4BA3-9FE6-E38351FA9C0D}" name="Totalt per land" dataDxfId="0"/>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topLeftCell="F70" zoomScaleNormal="100" workbookViewId="0">
      <selection activeCell="M63" sqref="M63"/>
    </sheetView>
  </sheetViews>
  <sheetFormatPr defaultColWidth="8.33203125" defaultRowHeight="14" x14ac:dyDescent="0.3"/>
  <cols>
    <col min="1" max="1" width="14.33203125" style="1" customWidth="1"/>
    <col min="2" max="2" width="12.58203125" style="1" customWidth="1"/>
    <col min="3" max="3" width="9.25" style="1" customWidth="1"/>
    <col min="4" max="4" width="8.5" style="1" customWidth="1"/>
    <col min="5" max="5" width="18.08203125" style="1" customWidth="1"/>
    <col min="6" max="6" width="22.25" style="1" customWidth="1"/>
    <col min="7" max="7" width="18.75" style="1" customWidth="1"/>
    <col min="8" max="8" width="13" style="1" customWidth="1"/>
    <col min="9" max="16384" width="8.33203125" style="1"/>
  </cols>
  <sheetData>
    <row r="1" spans="1:8" ht="18" x14ac:dyDescent="0.4">
      <c r="A1" s="111" t="s">
        <v>49</v>
      </c>
    </row>
    <row r="2" spans="1:8" ht="14.5" x14ac:dyDescent="0.35">
      <c r="A2" s="2"/>
    </row>
    <row r="3" spans="1:8" ht="15.5" x14ac:dyDescent="0.35">
      <c r="A3" s="24" t="s">
        <v>39</v>
      </c>
    </row>
    <row r="4" spans="1:8" x14ac:dyDescent="0.3">
      <c r="A4" s="25" t="s">
        <v>40</v>
      </c>
    </row>
    <row r="5" spans="1:8" x14ac:dyDescent="0.3">
      <c r="A5" s="25" t="s">
        <v>41</v>
      </c>
    </row>
    <row r="6" spans="1:8" x14ac:dyDescent="0.3">
      <c r="A6" s="25" t="s">
        <v>44</v>
      </c>
    </row>
    <row r="7" spans="1:8" x14ac:dyDescent="0.3">
      <c r="A7" s="25" t="s">
        <v>445</v>
      </c>
    </row>
    <row r="8" spans="1:8" x14ac:dyDescent="0.3">
      <c r="A8" s="25" t="s">
        <v>42</v>
      </c>
    </row>
    <row r="9" spans="1:8" x14ac:dyDescent="0.3">
      <c r="A9" s="25" t="s">
        <v>43</v>
      </c>
    </row>
    <row r="10" spans="1:8" ht="14.5" x14ac:dyDescent="0.3">
      <c r="A10" s="5"/>
    </row>
    <row r="11" spans="1:8" ht="14.5" thickBot="1" x14ac:dyDescent="0.35">
      <c r="H11" s="6"/>
    </row>
    <row r="12" spans="1:8" ht="31" x14ac:dyDescent="0.3">
      <c r="A12" s="26" t="s">
        <v>7</v>
      </c>
      <c r="B12" s="26" t="s">
        <v>0</v>
      </c>
      <c r="C12" s="26" t="s">
        <v>1</v>
      </c>
      <c r="D12" s="26" t="s">
        <v>2</v>
      </c>
      <c r="E12" s="26" t="s">
        <v>3</v>
      </c>
      <c r="F12" s="26" t="s">
        <v>446</v>
      </c>
      <c r="G12" s="26" t="s">
        <v>4</v>
      </c>
      <c r="H12" s="27" t="s">
        <v>5</v>
      </c>
    </row>
    <row r="13" spans="1:8" ht="15.5" x14ac:dyDescent="0.35">
      <c r="A13" s="28">
        <v>1990</v>
      </c>
      <c r="B13" s="29">
        <v>49.1</v>
      </c>
      <c r="C13" s="108">
        <v>1.5</v>
      </c>
      <c r="D13" s="108">
        <v>0.2</v>
      </c>
      <c r="E13" s="30">
        <f>SUM(B13+C13-D13)</f>
        <v>50.4</v>
      </c>
      <c r="F13" s="31">
        <f>B13/E13</f>
        <v>0.9742063492063493</v>
      </c>
      <c r="G13" s="30">
        <f t="shared" ref="G13:G20" si="0">E13/H13*1000000</f>
        <v>5.8668572619237462</v>
      </c>
      <c r="H13" s="112">
        <v>8590630</v>
      </c>
    </row>
    <row r="14" spans="1:8" ht="15.5" x14ac:dyDescent="0.35">
      <c r="A14" s="32">
        <v>1991</v>
      </c>
      <c r="B14" s="33">
        <v>55</v>
      </c>
      <c r="C14" s="107">
        <v>2</v>
      </c>
      <c r="D14" s="107">
        <v>0.2</v>
      </c>
      <c r="E14" s="33">
        <f>SUM(B14+C14-D14)</f>
        <v>56.8</v>
      </c>
      <c r="F14" s="35">
        <f>B14/E14</f>
        <v>0.96830985915492962</v>
      </c>
      <c r="G14" s="33">
        <f t="shared" si="0"/>
        <v>6.5709414689918075</v>
      </c>
      <c r="H14" s="113">
        <v>8644119</v>
      </c>
    </row>
    <row r="15" spans="1:8" ht="15.5" x14ac:dyDescent="0.35">
      <c r="A15" s="32">
        <v>1992</v>
      </c>
      <c r="B15" s="34">
        <v>59.6</v>
      </c>
      <c r="C15" s="107">
        <v>2.2000000000000002</v>
      </c>
      <c r="D15" s="107">
        <v>0.1</v>
      </c>
      <c r="E15" s="33">
        <f>SUM(B15+C15-D15)</f>
        <v>61.7</v>
      </c>
      <c r="F15" s="35">
        <f>B15/E15</f>
        <v>0.96596434359805505</v>
      </c>
      <c r="G15" s="33">
        <f t="shared" si="0"/>
        <v>7.0984707454993456</v>
      </c>
      <c r="H15" s="113">
        <v>8692013</v>
      </c>
    </row>
    <row r="16" spans="1:8" ht="15.5" x14ac:dyDescent="0.35">
      <c r="A16" s="32">
        <v>1993</v>
      </c>
      <c r="B16" s="34">
        <v>65.2</v>
      </c>
      <c r="C16" s="41">
        <v>1.7</v>
      </c>
      <c r="D16" s="107">
        <v>1.7</v>
      </c>
      <c r="E16" s="33">
        <f>SUM(B16+C16-D16)</f>
        <v>65.2</v>
      </c>
      <c r="F16" s="35">
        <f>B16/E16</f>
        <v>1</v>
      </c>
      <c r="G16" s="33">
        <f t="shared" si="0"/>
        <v>7.455596036595999</v>
      </c>
      <c r="H16" s="113">
        <v>8745109</v>
      </c>
    </row>
    <row r="17" spans="1:8" ht="15.5" x14ac:dyDescent="0.35">
      <c r="A17" s="32">
        <v>1994</v>
      </c>
      <c r="B17" s="33">
        <v>75</v>
      </c>
      <c r="C17" s="107">
        <v>2</v>
      </c>
      <c r="D17" s="107">
        <v>5</v>
      </c>
      <c r="E17" s="33">
        <f>SUM(B17+C17-D17)</f>
        <v>72</v>
      </c>
      <c r="F17" s="35">
        <f>B17/E17</f>
        <v>1.0416666666666667</v>
      </c>
      <c r="G17" s="33">
        <f t="shared" si="0"/>
        <v>8.1666162113456746</v>
      </c>
      <c r="H17" s="113">
        <v>8816381</v>
      </c>
    </row>
    <row r="18" spans="1:8" ht="15.5" x14ac:dyDescent="0.35">
      <c r="A18" s="36">
        <v>1995</v>
      </c>
      <c r="B18" s="37">
        <v>79.8</v>
      </c>
      <c r="C18" s="109">
        <v>2.2000000000000002</v>
      </c>
      <c r="D18" s="109">
        <v>5.3</v>
      </c>
      <c r="E18" s="33">
        <f t="shared" ref="E18:E41" si="1">SUM(B18+C18-D18)</f>
        <v>76.7</v>
      </c>
      <c r="F18" s="35">
        <f t="shared" ref="F18:F41" si="2">B18/E18</f>
        <v>1.0404172099087352</v>
      </c>
      <c r="G18" s="33">
        <f t="shared" si="0"/>
        <v>8.6789289635887812</v>
      </c>
      <c r="H18" s="113">
        <v>8837496</v>
      </c>
    </row>
    <row r="19" spans="1:8" ht="15.5" x14ac:dyDescent="0.35">
      <c r="A19" s="36">
        <v>1996</v>
      </c>
      <c r="B19" s="37">
        <v>82.3</v>
      </c>
      <c r="C19" s="109">
        <v>3.3368800000000003</v>
      </c>
      <c r="D19" s="109">
        <v>6.1935400000000005</v>
      </c>
      <c r="E19" s="33">
        <f t="shared" si="1"/>
        <v>79.443339999999992</v>
      </c>
      <c r="F19" s="35">
        <f t="shared" si="2"/>
        <v>1.0359584579399608</v>
      </c>
      <c r="G19" s="33">
        <f t="shared" si="0"/>
        <v>8.9822317804547218</v>
      </c>
      <c r="H19" s="113">
        <v>8844499</v>
      </c>
    </row>
    <row r="20" spans="1:8" ht="15.5" x14ac:dyDescent="0.35">
      <c r="A20" s="36">
        <v>1997</v>
      </c>
      <c r="B20" s="37">
        <v>89.7</v>
      </c>
      <c r="C20" s="109">
        <v>5.2789599999999997</v>
      </c>
      <c r="D20" s="109">
        <v>13.516939999999998</v>
      </c>
      <c r="E20" s="33">
        <f t="shared" si="1"/>
        <v>81.462019999999995</v>
      </c>
      <c r="F20" s="35">
        <f t="shared" si="2"/>
        <v>1.1011266354553939</v>
      </c>
      <c r="G20" s="33">
        <f t="shared" si="0"/>
        <v>9.2072188864243234</v>
      </c>
      <c r="H20" s="113">
        <v>8847625</v>
      </c>
    </row>
    <row r="21" spans="1:8" ht="15.5" x14ac:dyDescent="0.35">
      <c r="A21" s="36">
        <v>1998</v>
      </c>
      <c r="B21" s="37">
        <v>87.890422000000001</v>
      </c>
      <c r="C21" s="109">
        <v>6.0181300000000002</v>
      </c>
      <c r="D21" s="109">
        <v>6.4950900000000003</v>
      </c>
      <c r="E21" s="33">
        <f t="shared" si="1"/>
        <v>87.413461999999996</v>
      </c>
      <c r="F21" s="35">
        <f t="shared" si="2"/>
        <v>1.0054563678075124</v>
      </c>
      <c r="G21" s="33">
        <f>E21/H21*1000000</f>
        <v>9.8761415270388913</v>
      </c>
      <c r="H21" s="113">
        <v>8850973</v>
      </c>
    </row>
    <row r="22" spans="1:8" ht="15.5" x14ac:dyDescent="0.35">
      <c r="A22" s="36">
        <v>1999</v>
      </c>
      <c r="B22" s="37">
        <v>94.082437999999996</v>
      </c>
      <c r="C22" s="109">
        <v>11.241100000000001</v>
      </c>
      <c r="D22" s="109">
        <v>3.8163300000000002</v>
      </c>
      <c r="E22" s="33">
        <f t="shared" si="1"/>
        <v>101.50720800000001</v>
      </c>
      <c r="F22" s="35">
        <f t="shared" si="2"/>
        <v>0.92685475104388637</v>
      </c>
      <c r="G22" s="33">
        <f t="shared" ref="G22:G41" si="3">E22/H22*1000000</f>
        <v>11.459545258828474</v>
      </c>
      <c r="H22" s="113">
        <v>8857874</v>
      </c>
    </row>
    <row r="23" spans="1:8" ht="15.5" x14ac:dyDescent="0.35">
      <c r="A23" s="32">
        <v>2000</v>
      </c>
      <c r="B23" s="33">
        <v>99.127184999999997</v>
      </c>
      <c r="C23" s="107">
        <v>20.184519999999999</v>
      </c>
      <c r="D23" s="107">
        <v>5.9763899999999994</v>
      </c>
      <c r="E23" s="33">
        <f t="shared" si="1"/>
        <v>113.33531499999999</v>
      </c>
      <c r="F23" s="35">
        <f t="shared" si="2"/>
        <v>0.87463633907930638</v>
      </c>
      <c r="G23" s="33">
        <f t="shared" si="3"/>
        <v>12.774337533499645</v>
      </c>
      <c r="H23" s="113">
        <v>8872109</v>
      </c>
    </row>
    <row r="24" spans="1:8" ht="15.5" x14ac:dyDescent="0.35">
      <c r="A24" s="36">
        <v>2001</v>
      </c>
      <c r="B24" s="37">
        <v>105.801968</v>
      </c>
      <c r="C24" s="109">
        <v>26.196750000000002</v>
      </c>
      <c r="D24" s="109">
        <v>8.3105199999999986</v>
      </c>
      <c r="E24" s="33">
        <f t="shared" si="1"/>
        <v>123.688198</v>
      </c>
      <c r="F24" s="35">
        <f t="shared" si="2"/>
        <v>0.85539258967941312</v>
      </c>
      <c r="G24" s="33">
        <f t="shared" si="3"/>
        <v>13.903861752975507</v>
      </c>
      <c r="H24" s="113">
        <v>8895960</v>
      </c>
    </row>
    <row r="25" spans="1:8" ht="15.5" x14ac:dyDescent="0.35">
      <c r="A25" s="36">
        <v>2002</v>
      </c>
      <c r="B25" s="37">
        <v>110.644884</v>
      </c>
      <c r="C25" s="109">
        <v>31.587869999999999</v>
      </c>
      <c r="D25" s="109">
        <v>9.83066</v>
      </c>
      <c r="E25" s="33">
        <f t="shared" si="1"/>
        <v>132.40209400000001</v>
      </c>
      <c r="F25" s="35">
        <f t="shared" si="2"/>
        <v>0.83567321828006735</v>
      </c>
      <c r="G25" s="33">
        <f t="shared" si="3"/>
        <v>14.835038327351233</v>
      </c>
      <c r="H25" s="113">
        <v>8924958</v>
      </c>
    </row>
    <row r="26" spans="1:8" ht="15.5" x14ac:dyDescent="0.35">
      <c r="A26" s="36">
        <v>2003</v>
      </c>
      <c r="B26" s="37">
        <v>105.60817299999999</v>
      </c>
      <c r="C26" s="109">
        <v>34.181370000000001</v>
      </c>
      <c r="D26" s="109">
        <v>11.80297</v>
      </c>
      <c r="E26" s="33">
        <f t="shared" si="1"/>
        <v>127.98657299999998</v>
      </c>
      <c r="F26" s="35">
        <f t="shared" si="2"/>
        <v>0.82515040855105959</v>
      </c>
      <c r="G26" s="33">
        <f t="shared" si="3"/>
        <v>14.287039659289798</v>
      </c>
      <c r="H26" s="113">
        <v>8958229</v>
      </c>
    </row>
    <row r="27" spans="1:8" ht="15.5" x14ac:dyDescent="0.35">
      <c r="A27" s="36">
        <v>2004</v>
      </c>
      <c r="B27" s="37">
        <v>100.260774</v>
      </c>
      <c r="C27" s="109">
        <v>43.337489999999995</v>
      </c>
      <c r="D27" s="109">
        <v>9.9770399999999988</v>
      </c>
      <c r="E27" s="33">
        <f t="shared" si="1"/>
        <v>133.62122400000001</v>
      </c>
      <c r="F27" s="35">
        <f t="shared" si="2"/>
        <v>0.75033569517369481</v>
      </c>
      <c r="G27" s="33">
        <f t="shared" si="3"/>
        <v>14.85748189448616</v>
      </c>
      <c r="H27" s="113">
        <v>8993531</v>
      </c>
    </row>
    <row r="28" spans="1:8" ht="15.5" x14ac:dyDescent="0.35">
      <c r="A28" s="36">
        <v>2005</v>
      </c>
      <c r="B28" s="37">
        <v>106.19192</v>
      </c>
      <c r="C28" s="109">
        <v>48.132629999999999</v>
      </c>
      <c r="D28" s="109">
        <v>12.455260000000001</v>
      </c>
      <c r="E28" s="33">
        <f t="shared" si="1"/>
        <v>141.86928999999998</v>
      </c>
      <c r="F28" s="35">
        <f t="shared" si="2"/>
        <v>0.7485194293987093</v>
      </c>
      <c r="G28" s="33">
        <f t="shared" si="3"/>
        <v>15.711629521310641</v>
      </c>
      <c r="H28" s="113">
        <v>9029572</v>
      </c>
    </row>
    <row r="29" spans="1:8" ht="15.5" x14ac:dyDescent="0.35">
      <c r="A29" s="36">
        <v>2006</v>
      </c>
      <c r="B29" s="37">
        <v>109.860783</v>
      </c>
      <c r="C29" s="109">
        <v>53.477220000000003</v>
      </c>
      <c r="D29" s="109">
        <v>15.53654</v>
      </c>
      <c r="E29" s="33">
        <f t="shared" si="1"/>
        <v>147.80146300000001</v>
      </c>
      <c r="F29" s="35">
        <f t="shared" si="2"/>
        <v>0.74329969927293604</v>
      </c>
      <c r="G29" s="33">
        <f t="shared" si="3"/>
        <v>16.276790693556219</v>
      </c>
      <c r="H29" s="113">
        <v>9080504</v>
      </c>
    </row>
    <row r="30" spans="1:8" ht="15.5" x14ac:dyDescent="0.35">
      <c r="A30" s="36">
        <v>2007</v>
      </c>
      <c r="B30" s="37">
        <v>113.319599</v>
      </c>
      <c r="C30" s="109">
        <v>55.061129999999999</v>
      </c>
      <c r="D30" s="109">
        <v>15.64622</v>
      </c>
      <c r="E30" s="33">
        <f t="shared" si="1"/>
        <v>152.734509</v>
      </c>
      <c r="F30" s="35">
        <f t="shared" si="2"/>
        <v>0.74193841157403395</v>
      </c>
      <c r="G30" s="33">
        <f t="shared" si="3"/>
        <v>16.695777545743965</v>
      </c>
      <c r="H30" s="113">
        <v>9148092</v>
      </c>
    </row>
    <row r="31" spans="1:8" ht="15.5" x14ac:dyDescent="0.35">
      <c r="A31" s="36">
        <v>2008</v>
      </c>
      <c r="B31" s="37">
        <v>115.51275099999999</v>
      </c>
      <c r="C31" s="109">
        <v>62.772930000000002</v>
      </c>
      <c r="D31" s="109">
        <v>11.478459999999998</v>
      </c>
      <c r="E31" s="33">
        <f t="shared" si="1"/>
        <v>166.80722100000003</v>
      </c>
      <c r="F31" s="35">
        <f t="shared" si="2"/>
        <v>0.69249250906230242</v>
      </c>
      <c r="G31" s="33">
        <f t="shared" si="3"/>
        <v>18.092601802001536</v>
      </c>
      <c r="H31" s="113">
        <v>9219637</v>
      </c>
    </row>
    <row r="32" spans="1:8" ht="15.5" x14ac:dyDescent="0.35">
      <c r="A32" s="36">
        <v>2009</v>
      </c>
      <c r="B32" s="37">
        <v>113.53175</v>
      </c>
      <c r="C32" s="110">
        <v>60.188699999999997</v>
      </c>
      <c r="D32" s="109">
        <v>10.877850000000002</v>
      </c>
      <c r="E32" s="33">
        <f t="shared" si="1"/>
        <v>162.8426</v>
      </c>
      <c r="F32" s="35">
        <f t="shared" si="2"/>
        <v>0.69718703828113771</v>
      </c>
      <c r="G32" s="33">
        <f t="shared" si="3"/>
        <v>17.512753380512908</v>
      </c>
      <c r="H32" s="113">
        <v>9298515</v>
      </c>
    </row>
    <row r="33" spans="1:19" ht="15.5" x14ac:dyDescent="0.35">
      <c r="A33" s="36">
        <v>2010</v>
      </c>
      <c r="B33" s="37">
        <v>121.66740299999999</v>
      </c>
      <c r="C33" s="109">
        <v>64.541449999999998</v>
      </c>
      <c r="D33" s="109">
        <v>13.935270000000001</v>
      </c>
      <c r="E33" s="33">
        <f t="shared" si="1"/>
        <v>172.27358299999997</v>
      </c>
      <c r="F33" s="35">
        <f t="shared" si="2"/>
        <v>0.7062452691890666</v>
      </c>
      <c r="G33" s="33">
        <f t="shared" si="3"/>
        <v>18.369723652678584</v>
      </c>
      <c r="H33" s="113">
        <v>9378126</v>
      </c>
    </row>
    <row r="34" spans="1:19" ht="15.5" x14ac:dyDescent="0.35">
      <c r="A34" s="32">
        <v>2011</v>
      </c>
      <c r="B34" s="33">
        <v>121.268446</v>
      </c>
      <c r="C34" s="107">
        <v>69.155270000000016</v>
      </c>
      <c r="D34" s="107">
        <v>13.387420000000001</v>
      </c>
      <c r="E34" s="33">
        <f t="shared" si="1"/>
        <v>177.03629600000002</v>
      </c>
      <c r="F34" s="35">
        <f t="shared" si="2"/>
        <v>0.6849919973472558</v>
      </c>
      <c r="G34" s="33">
        <f t="shared" si="3"/>
        <v>18.735560873459036</v>
      </c>
      <c r="H34" s="113">
        <v>9449212.5</v>
      </c>
    </row>
    <row r="35" spans="1:19" ht="15.5" x14ac:dyDescent="0.35">
      <c r="A35" s="32">
        <v>2012</v>
      </c>
      <c r="B35" s="33">
        <v>117.304069</v>
      </c>
      <c r="C35" s="107">
        <v>78.281999999999996</v>
      </c>
      <c r="D35" s="107">
        <v>14.84178</v>
      </c>
      <c r="E35" s="33">
        <f t="shared" si="1"/>
        <v>180.74428900000001</v>
      </c>
      <c r="F35" s="35">
        <f t="shared" si="2"/>
        <v>0.64900567342407145</v>
      </c>
      <c r="G35" s="33">
        <f t="shared" si="3"/>
        <v>18.986993157323159</v>
      </c>
      <c r="H35" s="113">
        <v>9519374</v>
      </c>
    </row>
    <row r="36" spans="1:19" ht="15.5" x14ac:dyDescent="0.35">
      <c r="A36" s="32">
        <v>2013</v>
      </c>
      <c r="B36" s="33">
        <v>125.738451</v>
      </c>
      <c r="C36" s="107">
        <v>82.771000000000001</v>
      </c>
      <c r="D36" s="107">
        <v>13.936</v>
      </c>
      <c r="E36" s="33">
        <f t="shared" si="1"/>
        <v>194.57345100000001</v>
      </c>
      <c r="F36" s="35">
        <f t="shared" si="2"/>
        <v>0.64622614418243518</v>
      </c>
      <c r="G36" s="33">
        <f t="shared" si="3"/>
        <v>20.267268733206716</v>
      </c>
      <c r="H36" s="113">
        <v>9600378.5</v>
      </c>
    </row>
    <row r="37" spans="1:19" ht="15.5" x14ac:dyDescent="0.35">
      <c r="A37" s="32">
        <v>2014</v>
      </c>
      <c r="B37" s="33">
        <v>137.777783</v>
      </c>
      <c r="C37" s="107">
        <v>89.313000000000002</v>
      </c>
      <c r="D37" s="107">
        <v>17.106999999999999</v>
      </c>
      <c r="E37" s="33">
        <f t="shared" si="1"/>
        <v>209.98378299999999</v>
      </c>
      <c r="F37" s="35">
        <f t="shared" si="2"/>
        <v>0.65613535022368852</v>
      </c>
      <c r="G37" s="33">
        <f t="shared" si="3"/>
        <v>21.656498722503081</v>
      </c>
      <c r="H37" s="114">
        <v>9696109.5</v>
      </c>
    </row>
    <row r="38" spans="1:19" ht="15.5" x14ac:dyDescent="0.35">
      <c r="A38" s="32">
        <v>2015</v>
      </c>
      <c r="B38" s="33">
        <v>145.77000000000001</v>
      </c>
      <c r="C38" s="107">
        <v>91.22</v>
      </c>
      <c r="D38" s="107">
        <v>17.619</v>
      </c>
      <c r="E38" s="33">
        <f t="shared" si="1"/>
        <v>219.37100000000001</v>
      </c>
      <c r="F38" s="35">
        <f t="shared" si="2"/>
        <v>0.66449074854926127</v>
      </c>
      <c r="G38" s="33">
        <f t="shared" si="3"/>
        <v>22.386655381375554</v>
      </c>
      <c r="H38" s="114">
        <v>9799186</v>
      </c>
    </row>
    <row r="39" spans="1:19" ht="15.5" x14ac:dyDescent="0.35">
      <c r="A39" s="32">
        <v>2016</v>
      </c>
      <c r="B39" s="33">
        <v>158.03</v>
      </c>
      <c r="C39" s="107">
        <v>96.691999999999993</v>
      </c>
      <c r="D39" s="107">
        <v>20.084</v>
      </c>
      <c r="E39" s="33">
        <f t="shared" si="1"/>
        <v>234.63799999999998</v>
      </c>
      <c r="F39" s="35">
        <f t="shared" si="2"/>
        <v>0.6735055702827335</v>
      </c>
      <c r="G39" s="33">
        <f t="shared" si="3"/>
        <v>23.645670676004489</v>
      </c>
      <c r="H39" s="114">
        <v>9923085</v>
      </c>
    </row>
    <row r="40" spans="1:19" ht="15.5" x14ac:dyDescent="0.35">
      <c r="A40" s="32">
        <v>2017</v>
      </c>
      <c r="B40" s="33">
        <v>158.77000000000001</v>
      </c>
      <c r="C40" s="107">
        <v>96.236999999999995</v>
      </c>
      <c r="D40" s="107">
        <v>21.216999999999999</v>
      </c>
      <c r="E40" s="33">
        <f t="shared" si="1"/>
        <v>233.79000000000002</v>
      </c>
      <c r="F40" s="35">
        <f t="shared" si="2"/>
        <v>0.67911373454809876</v>
      </c>
      <c r="G40" s="33">
        <f t="shared" si="3"/>
        <v>23.244882837249779</v>
      </c>
      <c r="H40" s="114">
        <v>10057697.5</v>
      </c>
    </row>
    <row r="41" spans="1:19" ht="15.5" x14ac:dyDescent="0.35">
      <c r="A41" s="32">
        <v>2018</v>
      </c>
      <c r="B41" s="33">
        <v>156.74</v>
      </c>
      <c r="C41" s="107">
        <v>92.600999999999999</v>
      </c>
      <c r="D41" s="107">
        <v>23.744</v>
      </c>
      <c r="E41" s="33">
        <f t="shared" si="1"/>
        <v>225.59700000000001</v>
      </c>
      <c r="F41" s="35">
        <f t="shared" si="2"/>
        <v>0.69477874262512362</v>
      </c>
      <c r="G41" s="33">
        <f t="shared" si="3"/>
        <v>22.171230117186241</v>
      </c>
      <c r="H41" s="114">
        <v>10175213.5</v>
      </c>
    </row>
    <row r="42" spans="1:19" ht="15.5" x14ac:dyDescent="0.35">
      <c r="A42" s="32">
        <v>2019</v>
      </c>
      <c r="B42" s="33">
        <v>165.22</v>
      </c>
      <c r="C42" s="107">
        <v>95.1</v>
      </c>
      <c r="D42" s="107">
        <v>29.664000000000001</v>
      </c>
      <c r="E42" s="33">
        <f t="shared" ref="E42:E43" si="4">SUM(B42+C42-D42)</f>
        <v>230.65600000000001</v>
      </c>
      <c r="F42" s="35">
        <f t="shared" ref="F42:F43" si="5">B42/E42</f>
        <v>0.71630480022197551</v>
      </c>
      <c r="G42" s="33">
        <f t="shared" ref="G42:G43" si="6">E42/H42*1000000</f>
        <v>22.439783606921647</v>
      </c>
      <c r="H42" s="114">
        <v>10278887</v>
      </c>
    </row>
    <row r="43" spans="1:19" ht="15.5" x14ac:dyDescent="0.35">
      <c r="A43" s="32">
        <v>2020</v>
      </c>
      <c r="B43" s="33">
        <v>172.28</v>
      </c>
      <c r="C43" s="107">
        <v>87.462000000000003</v>
      </c>
      <c r="D43" s="107">
        <v>34.274000000000001</v>
      </c>
      <c r="E43" s="33">
        <f t="shared" si="4"/>
        <v>225.46800000000002</v>
      </c>
      <c r="F43" s="35">
        <f t="shared" si="5"/>
        <v>0.76409956180034411</v>
      </c>
      <c r="G43" s="33">
        <f t="shared" si="6"/>
        <v>21.777105623424561</v>
      </c>
      <c r="H43" s="114">
        <v>10353442</v>
      </c>
    </row>
    <row r="44" spans="1:19" ht="15.5" x14ac:dyDescent="0.35">
      <c r="A44" s="32">
        <v>2021</v>
      </c>
      <c r="B44" s="33">
        <v>182.55</v>
      </c>
      <c r="C44" s="107">
        <v>96.692999999999998</v>
      </c>
      <c r="D44" s="107">
        <v>38.552</v>
      </c>
      <c r="E44" s="33">
        <f t="shared" ref="E44" si="7">SUM(B44+C44-D44)</f>
        <v>240.691</v>
      </c>
      <c r="F44" s="35">
        <f t="shared" ref="F44" si="8">B44/E44</f>
        <v>0.75844132102986817</v>
      </c>
      <c r="G44" s="33">
        <f t="shared" ref="G44" si="9">E44/H44*1000000</f>
        <v>23.108235312076769</v>
      </c>
      <c r="H44" s="114">
        <v>10415810.5</v>
      </c>
    </row>
    <row r="45" spans="1:19" ht="15.5" x14ac:dyDescent="0.35">
      <c r="A45" s="32">
        <v>2022</v>
      </c>
      <c r="B45" s="33">
        <v>176.12</v>
      </c>
      <c r="C45" s="33">
        <v>108.07</v>
      </c>
      <c r="D45" s="107">
        <v>43.316000000000003</v>
      </c>
      <c r="E45" s="33">
        <f>SUM(B45+C45-D45)</f>
        <v>240.874</v>
      </c>
      <c r="F45" s="35">
        <f>B45/E45</f>
        <v>0.73117065353670385</v>
      </c>
      <c r="G45" s="33">
        <f>E45/H45*1000000</f>
        <v>22.968947760838933</v>
      </c>
      <c r="H45" s="114">
        <v>10486941</v>
      </c>
    </row>
    <row r="46" spans="1:19" ht="15.5" x14ac:dyDescent="0.35">
      <c r="A46" s="32">
        <v>2023</v>
      </c>
      <c r="B46" s="33">
        <v>175.86</v>
      </c>
      <c r="C46" s="33">
        <v>112.80200000000001</v>
      </c>
      <c r="D46" s="107">
        <v>41.570300000000003</v>
      </c>
      <c r="E46" s="33">
        <f>SUM(B46+C46-D46)</f>
        <v>247.09170000000003</v>
      </c>
      <c r="F46" s="35">
        <f>B46/E46</f>
        <v>0.71171957617354198</v>
      </c>
      <c r="G46" s="33">
        <v>23.5</v>
      </c>
      <c r="H46" s="114">
        <v>10536631.5</v>
      </c>
    </row>
    <row r="47" spans="1:19" ht="14.5" x14ac:dyDescent="0.3">
      <c r="A47" s="7" t="s">
        <v>6</v>
      </c>
    </row>
    <row r="48" spans="1:19" x14ac:dyDescent="0.3">
      <c r="M48" s="8"/>
      <c r="N48" s="8"/>
      <c r="O48" s="8"/>
      <c r="P48" s="8"/>
      <c r="Q48" s="8"/>
      <c r="R48" s="8"/>
      <c r="S48" s="8"/>
    </row>
  </sheetData>
  <pageMargins left="0.7" right="0.7" top="1.3571428571428572" bottom="0.75" header="0.3" footer="0.3"/>
  <pageSetup paperSize="9" orientation="portrait" r:id="rId1"/>
  <headerFooter>
    <oddHeader>&amp;L&amp;G</oddHead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zoomScaleNormal="100" workbookViewId="0">
      <selection activeCell="L25" sqref="L25"/>
    </sheetView>
  </sheetViews>
  <sheetFormatPr defaultRowHeight="14" x14ac:dyDescent="0.3"/>
  <cols>
    <col min="1" max="1" width="24.08203125" customWidth="1"/>
    <col min="2" max="2" width="15.58203125" customWidth="1"/>
    <col min="3" max="4" width="11.33203125" bestFit="1" customWidth="1"/>
    <col min="5" max="5" width="17.83203125" customWidth="1"/>
    <col min="6" max="6" width="23.08203125" customWidth="1"/>
    <col min="7" max="7" width="17.33203125" customWidth="1"/>
    <col min="8" max="8" width="14.33203125" customWidth="1"/>
  </cols>
  <sheetData>
    <row r="1" spans="1:8" ht="18" x14ac:dyDescent="0.4">
      <c r="A1" s="111" t="s">
        <v>49</v>
      </c>
    </row>
    <row r="2" spans="1:8" ht="18" x14ac:dyDescent="0.4">
      <c r="A2" s="111"/>
    </row>
    <row r="3" spans="1:8" ht="15.5" x14ac:dyDescent="0.35">
      <c r="A3" s="3" t="s">
        <v>8</v>
      </c>
    </row>
    <row r="4" spans="1:8" ht="16" thickBot="1" x14ac:dyDescent="0.4">
      <c r="A4" s="4"/>
    </row>
    <row r="5" spans="1:8" ht="31" x14ac:dyDescent="0.3">
      <c r="A5" s="38" t="s">
        <v>7</v>
      </c>
      <c r="B5" s="38" t="s">
        <v>0</v>
      </c>
      <c r="C5" s="38" t="s">
        <v>1</v>
      </c>
      <c r="D5" s="38" t="s">
        <v>2</v>
      </c>
      <c r="E5" s="38" t="s">
        <v>3</v>
      </c>
      <c r="F5" s="26" t="s">
        <v>446</v>
      </c>
      <c r="G5" s="38" t="s">
        <v>4</v>
      </c>
      <c r="H5" s="80" t="s">
        <v>5</v>
      </c>
    </row>
    <row r="6" spans="1:8" ht="15.5" x14ac:dyDescent="0.35">
      <c r="A6" s="39">
        <v>2018</v>
      </c>
      <c r="B6" s="40">
        <v>156.74994599999999</v>
      </c>
      <c r="C6" s="41">
        <v>92.600999999999999</v>
      </c>
      <c r="D6" s="41">
        <v>23.744</v>
      </c>
      <c r="E6" s="42">
        <f t="shared" ref="E6:E10" si="0">B6+C6-D6</f>
        <v>225.60694599999999</v>
      </c>
      <c r="F6" s="43">
        <f>B6/E6</f>
        <v>0.69479219846360585</v>
      </c>
      <c r="G6" s="107">
        <f t="shared" ref="G6:G10" si="1">E6/H6*1000000</f>
        <v>22.172207590533603</v>
      </c>
      <c r="H6" s="113">
        <v>10175213.5</v>
      </c>
    </row>
    <row r="7" spans="1:8" ht="15.5" x14ac:dyDescent="0.35">
      <c r="A7" s="39">
        <v>2019</v>
      </c>
      <c r="B7" s="40">
        <v>165.22</v>
      </c>
      <c r="C7" s="41">
        <v>95.1</v>
      </c>
      <c r="D7" s="41">
        <v>29.664000000000001</v>
      </c>
      <c r="E7" s="42">
        <f t="shared" si="0"/>
        <v>230.65600000000001</v>
      </c>
      <c r="F7" s="43">
        <f>B7/E7</f>
        <v>0.71630480022197551</v>
      </c>
      <c r="G7" s="107">
        <f t="shared" si="1"/>
        <v>22.439783606921647</v>
      </c>
      <c r="H7" s="114">
        <v>10278887</v>
      </c>
    </row>
    <row r="8" spans="1:8" ht="15.5" x14ac:dyDescent="0.35">
      <c r="A8" s="39">
        <v>2020</v>
      </c>
      <c r="B8" s="40">
        <v>172.28</v>
      </c>
      <c r="C8" s="41">
        <v>87.462000000000003</v>
      </c>
      <c r="D8" s="41">
        <v>34.274000000000001</v>
      </c>
      <c r="E8" s="42">
        <f t="shared" si="0"/>
        <v>225.46800000000002</v>
      </c>
      <c r="F8" s="43">
        <f>B8/E8</f>
        <v>0.76409956180034411</v>
      </c>
      <c r="G8" s="107">
        <f t="shared" si="1"/>
        <v>21.777105623424561</v>
      </c>
      <c r="H8" s="114">
        <v>10353442</v>
      </c>
    </row>
    <row r="9" spans="1:8" ht="15.5" x14ac:dyDescent="0.35">
      <c r="A9" s="39">
        <v>2021</v>
      </c>
      <c r="B9" s="40">
        <v>182.55</v>
      </c>
      <c r="C9" s="41">
        <v>96.692999999999998</v>
      </c>
      <c r="D9" s="41">
        <v>38.552</v>
      </c>
      <c r="E9" s="42">
        <f t="shared" si="0"/>
        <v>240.691</v>
      </c>
      <c r="F9" s="43">
        <f>B9/E9</f>
        <v>0.75844132102986817</v>
      </c>
      <c r="G9" s="107">
        <f t="shared" si="1"/>
        <v>23.108235312076769</v>
      </c>
      <c r="H9" s="114">
        <v>10415810.5</v>
      </c>
    </row>
    <row r="10" spans="1:8" ht="15.5" x14ac:dyDescent="0.35">
      <c r="A10" s="39">
        <v>2022</v>
      </c>
      <c r="B10" s="40">
        <v>176.12</v>
      </c>
      <c r="C10" s="81">
        <v>107.889</v>
      </c>
      <c r="D10" s="41">
        <v>42.182000000000002</v>
      </c>
      <c r="E10" s="42">
        <f t="shared" si="0"/>
        <v>241.827</v>
      </c>
      <c r="F10" s="43">
        <f>B10/E10</f>
        <v>0.72828923155809733</v>
      </c>
      <c r="G10" s="107">
        <f t="shared" si="1"/>
        <v>23.059822688046019</v>
      </c>
      <c r="H10" s="114">
        <v>10486941</v>
      </c>
    </row>
    <row r="11" spans="1:8" ht="16" thickBot="1" x14ac:dyDescent="0.35">
      <c r="A11" s="44" t="s">
        <v>30</v>
      </c>
      <c r="B11" s="45">
        <f>SUM(B10-B9)/B9</f>
        <v>-3.5223226513284064E-2</v>
      </c>
      <c r="C11" s="45">
        <f t="shared" ref="C11" si="2">SUM(C10-C9)/C9</f>
        <v>0.1157891470944122</v>
      </c>
      <c r="D11" s="45">
        <f t="shared" ref="D11" si="3">SUM(D10-D9)/D9</f>
        <v>9.4158539115999237E-2</v>
      </c>
      <c r="E11" s="45">
        <f t="shared" ref="E11" si="4">SUM(E10-E9)/E9</f>
        <v>4.7197444025742366E-3</v>
      </c>
      <c r="F11" s="45">
        <f t="shared" ref="F11" si="5">SUM(F10-F9)/F9</f>
        <v>-3.9755335891810434E-2</v>
      </c>
      <c r="G11" s="45">
        <f t="shared" ref="G11" si="6">SUM(G10-G9)/G9</f>
        <v>-2.0950376944382401E-3</v>
      </c>
      <c r="H11" s="45">
        <f t="shared" ref="H11" si="7">SUM(H10-H9)/H9</f>
        <v>6.8290892965074583E-3</v>
      </c>
    </row>
    <row r="12" spans="1:8" ht="15.5" x14ac:dyDescent="0.35">
      <c r="A12" s="46" t="s">
        <v>24</v>
      </c>
      <c r="B12" s="47">
        <v>44.21</v>
      </c>
      <c r="C12" s="47">
        <v>26.153939999999999</v>
      </c>
      <c r="D12" s="47">
        <v>9.1071200000000001</v>
      </c>
      <c r="E12" s="47">
        <f>IF(SUM(B12+C12-D12)&gt;0,SUM(B12+C12-D12),"")</f>
        <v>61.256819999999998</v>
      </c>
      <c r="F12" s="48">
        <f t="shared" ref="F12:F13" si="8">B12/E12</f>
        <v>0.72171555754934724</v>
      </c>
      <c r="G12" s="47">
        <f>E12/H12*1000000</f>
        <v>5.8514444031625228</v>
      </c>
      <c r="H12" s="115">
        <v>10468666.5</v>
      </c>
    </row>
    <row r="13" spans="1:8" ht="15.5" x14ac:dyDescent="0.35">
      <c r="A13" s="46" t="s">
        <v>31</v>
      </c>
      <c r="B13" s="47">
        <v>44.76</v>
      </c>
      <c r="C13" s="47">
        <v>27.31842</v>
      </c>
      <c r="D13" s="47">
        <v>11.94244</v>
      </c>
      <c r="E13" s="47">
        <f>IF(SUM(B13+C13-D13)&gt;0,SUM(B13+C13-D13),"")</f>
        <v>60.135979999999996</v>
      </c>
      <c r="F13" s="48">
        <f t="shared" si="8"/>
        <v>0.744313138324178</v>
      </c>
      <c r="G13" s="47">
        <f>E13/H13*1000000</f>
        <v>5.7111345983319595</v>
      </c>
      <c r="H13" s="115">
        <v>10529603</v>
      </c>
    </row>
    <row r="14" spans="1:8" ht="16" thickBot="1" x14ac:dyDescent="0.35">
      <c r="A14" s="49" t="s">
        <v>32</v>
      </c>
      <c r="B14" s="50">
        <f>SUM(B13-B12)/B12</f>
        <v>1.2440624293146282E-2</v>
      </c>
      <c r="C14" s="50">
        <f t="shared" ref="C14" si="9">SUM(C13-C12)/C12</f>
        <v>4.4524075531258429E-2</v>
      </c>
      <c r="D14" s="50">
        <f t="shared" ref="D14" si="10">SUM(D13-D12)/D12</f>
        <v>0.31133003627930667</v>
      </c>
      <c r="E14" s="50">
        <f t="shared" ref="E14" si="11">SUM(E13-E12)/E12</f>
        <v>-1.8297391212929455E-2</v>
      </c>
      <c r="F14" s="50">
        <f t="shared" ref="F14" si="12">SUM(F13-F12)/F12</f>
        <v>3.1310923726742101E-2</v>
      </c>
      <c r="G14" s="50">
        <f t="shared" ref="G14" si="13">SUM(G13-G12)/G12</f>
        <v>-2.3978661534360689E-2</v>
      </c>
      <c r="H14" s="50">
        <f t="shared" ref="H14" si="14">SUM(H13-H12)/H12</f>
        <v>5.8208464277661343E-3</v>
      </c>
    </row>
    <row r="15" spans="1:8" ht="15.5" x14ac:dyDescent="0.35">
      <c r="A15" s="51" t="s">
        <v>25</v>
      </c>
      <c r="B15" s="52">
        <v>87.12</v>
      </c>
      <c r="C15" s="53">
        <v>52.408700000000003</v>
      </c>
      <c r="D15" s="53">
        <v>18.2805</v>
      </c>
      <c r="E15" s="54">
        <f>IF(SUM(B15+C15-D15)&gt;0,SUM(B15+C15-D15),"")</f>
        <v>121.24820000000001</v>
      </c>
      <c r="F15" s="55">
        <f t="shared" ref="F15:F16" si="15">B15/E15</f>
        <v>0.71852613069719795</v>
      </c>
      <c r="G15" s="52">
        <f>E15/H15*1000000</f>
        <v>11.57153514701985</v>
      </c>
      <c r="H15" s="117">
        <v>10478143</v>
      </c>
    </row>
    <row r="16" spans="1:8" ht="15.5" x14ac:dyDescent="0.35">
      <c r="A16" s="51" t="s">
        <v>33</v>
      </c>
      <c r="B16" s="53">
        <v>84.38</v>
      </c>
      <c r="C16" s="56">
        <v>56.531500000000001</v>
      </c>
      <c r="D16" s="53">
        <v>21.7805</v>
      </c>
      <c r="E16" s="54">
        <f>IF(SUM(B16+C16-D16)&gt;0,SUM(B16+C16-D16),"")</f>
        <v>119.13099999999999</v>
      </c>
      <c r="F16" s="55">
        <f t="shared" si="15"/>
        <v>0.7082959095449548</v>
      </c>
      <c r="G16" s="57">
        <f>E16/H16*1000000</f>
        <v>11.306958813326931</v>
      </c>
      <c r="H16" s="118">
        <v>10536078</v>
      </c>
    </row>
    <row r="17" spans="1:8" ht="16" thickBot="1" x14ac:dyDescent="0.35">
      <c r="A17" s="58" t="s">
        <v>34</v>
      </c>
      <c r="B17" s="59">
        <f>SUM(B16-B15)/B15</f>
        <v>-3.1450872359963369E-2</v>
      </c>
      <c r="C17" s="59">
        <f t="shared" ref="C17" si="16">SUM(C16-C15)/C15</f>
        <v>7.8666328300453892E-2</v>
      </c>
      <c r="D17" s="59">
        <f t="shared" ref="D17" si="17">SUM(D16-D15)/D15</f>
        <v>0.19146084625694046</v>
      </c>
      <c r="E17" s="59">
        <f t="shared" ref="E17:H17" si="18">SUM(E16-E15)/E15</f>
        <v>-1.7461702524243866E-2</v>
      </c>
      <c r="F17" s="59">
        <f t="shared" si="18"/>
        <v>-1.4237785816246643E-2</v>
      </c>
      <c r="G17" s="59">
        <f t="shared" si="18"/>
        <v>-2.2864410843625872E-2</v>
      </c>
      <c r="H17" s="59">
        <f t="shared" si="18"/>
        <v>5.5291285870024869E-3</v>
      </c>
    </row>
    <row r="18" spans="1:8" ht="15.5" x14ac:dyDescent="0.35">
      <c r="A18" s="60" t="s">
        <v>26</v>
      </c>
      <c r="B18" s="61">
        <v>131.96</v>
      </c>
      <c r="C18" s="62">
        <v>79.787800000000004</v>
      </c>
      <c r="D18" s="62">
        <v>31.839200000000002</v>
      </c>
      <c r="E18" s="63">
        <f>IF(SUM(B18+C18-D18)&gt;0,SUM(B18+C18-D18),"")</f>
        <v>179.90860000000001</v>
      </c>
      <c r="F18" s="64">
        <f t="shared" ref="F18:F19" si="19">B18/E18</f>
        <v>0.73348355776210816</v>
      </c>
      <c r="G18" s="65">
        <f>E18/H18*1000000</f>
        <v>17.151427952573943</v>
      </c>
      <c r="H18" s="119">
        <v>10489424</v>
      </c>
    </row>
    <row r="19" spans="1:8" ht="15.5" x14ac:dyDescent="0.35">
      <c r="A19" s="60" t="s">
        <v>35</v>
      </c>
      <c r="B19" s="66">
        <v>127.88000000000001</v>
      </c>
      <c r="C19" s="67">
        <v>85.345200000000006</v>
      </c>
      <c r="D19" s="62">
        <v>32.714799999999997</v>
      </c>
      <c r="E19" s="63">
        <f>IF(SUM(B19+C19-D19)&gt;0,SUM(B19+C19-D19),"")</f>
        <v>180.51040000000003</v>
      </c>
      <c r="F19" s="64">
        <f t="shared" si="19"/>
        <v>0.7084356358414805</v>
      </c>
      <c r="G19" s="65">
        <f>E19/H19*1000000</f>
        <v>17.122636927672083</v>
      </c>
      <c r="H19" s="120">
        <v>10542208</v>
      </c>
    </row>
    <row r="20" spans="1:8" ht="16" thickBot="1" x14ac:dyDescent="0.35">
      <c r="A20" s="68" t="s">
        <v>36</v>
      </c>
      <c r="B20" s="69">
        <f>SUM(B19-B18)/B18</f>
        <v>-3.091846013943618E-2</v>
      </c>
      <c r="C20" s="69">
        <f t="shared" ref="C20" si="20">SUM(C19-C18)/C18</f>
        <v>6.9652252600021572E-2</v>
      </c>
      <c r="D20" s="69">
        <f t="shared" ref="D20" si="21">SUM(D19-D18)/D18</f>
        <v>2.7500690972134822E-2</v>
      </c>
      <c r="E20" s="69">
        <f t="shared" ref="E20:H20" si="22">SUM(E19-E18)/E18</f>
        <v>3.3450318661810809E-3</v>
      </c>
      <c r="F20" s="69">
        <f t="shared" si="22"/>
        <v>-3.4149261637234259E-2</v>
      </c>
      <c r="G20" s="69">
        <f t="shared" si="22"/>
        <v>-1.6786371946097597E-3</v>
      </c>
      <c r="H20" s="69">
        <f t="shared" si="22"/>
        <v>5.0321161581417624E-3</v>
      </c>
    </row>
    <row r="21" spans="1:8" ht="15.5" x14ac:dyDescent="0.35">
      <c r="A21" s="70" t="s">
        <v>27</v>
      </c>
      <c r="B21" s="71">
        <v>176.12</v>
      </c>
      <c r="C21" s="71">
        <v>108.07</v>
      </c>
      <c r="D21" s="72">
        <v>43.316000000000003</v>
      </c>
      <c r="E21" s="71">
        <f>IF(SUM(B21+C21-D21)&gt;0,SUM(B21+C21-D21),"")</f>
        <v>240.874</v>
      </c>
      <c r="F21" s="73">
        <f t="shared" ref="F21:F22" si="23">B21/E21</f>
        <v>0.73117065353670385</v>
      </c>
      <c r="G21" s="72">
        <f>E21/H21*1000000</f>
        <v>22.968947760838933</v>
      </c>
      <c r="H21" s="121">
        <v>10486941</v>
      </c>
    </row>
    <row r="22" spans="1:8" ht="15.5" x14ac:dyDescent="0.35">
      <c r="A22" s="74" t="s">
        <v>37</v>
      </c>
      <c r="B22" s="75">
        <v>175.86</v>
      </c>
      <c r="C22" s="75">
        <v>112.80200000000001</v>
      </c>
      <c r="D22" s="76">
        <v>41.570300000000003</v>
      </c>
      <c r="E22" s="71">
        <f>IF(SUM(B22+C22-D22)&gt;0,SUM(B22+C22-D22),"")</f>
        <v>247.09170000000003</v>
      </c>
      <c r="F22" s="73">
        <f t="shared" si="23"/>
        <v>0.71171957617354198</v>
      </c>
      <c r="G22" s="72">
        <f>E22/H22*1000000</f>
        <v>23.450729960519169</v>
      </c>
      <c r="H22" s="122">
        <v>10536631.5</v>
      </c>
    </row>
    <row r="23" spans="1:8" ht="15.5" x14ac:dyDescent="0.35">
      <c r="A23" s="77" t="s">
        <v>38</v>
      </c>
      <c r="B23" s="78">
        <f>SUM(B22-B21)/B21</f>
        <v>-1.4762661821484833E-3</v>
      </c>
      <c r="C23" s="78">
        <f t="shared" ref="C23" si="24">SUM(C22-C21)/C21</f>
        <v>4.3786434718238308E-2</v>
      </c>
      <c r="D23" s="78">
        <f t="shared" ref="D23" si="25">SUM(D22-D21)/D21</f>
        <v>-4.0301505217471584E-2</v>
      </c>
      <c r="E23" s="78">
        <f t="shared" ref="E23:H23" si="26">SUM(E22-E21)/E21</f>
        <v>2.5813080697792357E-2</v>
      </c>
      <c r="F23" s="78">
        <f t="shared" si="26"/>
        <v>-2.6602650515411382E-2</v>
      </c>
      <c r="G23" s="78">
        <f t="shared" si="26"/>
        <v>2.0975370952850254E-2</v>
      </c>
      <c r="H23" s="78">
        <f t="shared" si="26"/>
        <v>4.7383216898044915E-3</v>
      </c>
    </row>
    <row r="24" spans="1:8" ht="15.5" x14ac:dyDescent="0.35">
      <c r="A24" s="7" t="s">
        <v>6</v>
      </c>
      <c r="B24" s="79"/>
      <c r="C24" s="79"/>
      <c r="D24" s="79"/>
      <c r="E24" s="79"/>
      <c r="F24" s="79"/>
      <c r="G24" s="79"/>
      <c r="H24" s="79"/>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3568D818-9F69-4DFF-9E71-0069B93B3DAA}">
            <x14:iconSet iconSet="3Triangles">
              <x14:cfvo type="percent">
                <xm:f>0</xm:f>
              </x14:cfvo>
              <x14:cfvo type="num">
                <xm:f>0</xm:f>
              </x14:cfvo>
              <x14:cfvo type="num" gte="0">
                <xm:f>0</xm:f>
              </x14:cfvo>
            </x14:iconSet>
          </x14:cfRule>
          <xm:sqref>B11:H11</xm:sqref>
        </x14:conditionalFormatting>
        <x14:conditionalFormatting xmlns:xm="http://schemas.microsoft.com/office/excel/2006/main">
          <x14:cfRule type="iconSet" priority="4" id="{1BF54FD6-A05E-4A65-B8A2-CC64B9F5F0CF}">
            <x14:iconSet iconSet="3Triangles">
              <x14:cfvo type="percent">
                <xm:f>0</xm:f>
              </x14:cfvo>
              <x14:cfvo type="num">
                <xm:f>0</xm:f>
              </x14:cfvo>
              <x14:cfvo type="num" gte="0">
                <xm:f>0</xm:f>
              </x14:cfvo>
            </x14:iconSet>
          </x14:cfRule>
          <xm:sqref>B14:H14</xm:sqref>
        </x14:conditionalFormatting>
        <x14:conditionalFormatting xmlns:xm="http://schemas.microsoft.com/office/excel/2006/main">
          <x14:cfRule type="iconSet" priority="3" id="{FC2B9F9A-EF8C-40BF-82A8-84B5C27267E8}">
            <x14:iconSet iconSet="3Triangles">
              <x14:cfvo type="percent">
                <xm:f>0</xm:f>
              </x14:cfvo>
              <x14:cfvo type="num">
                <xm:f>0</xm:f>
              </x14:cfvo>
              <x14:cfvo type="num" gte="0">
                <xm:f>0</xm:f>
              </x14:cfvo>
            </x14:iconSet>
          </x14:cfRule>
          <xm:sqref>B17:H17</xm:sqref>
        </x14:conditionalFormatting>
        <x14:conditionalFormatting xmlns:xm="http://schemas.microsoft.com/office/excel/2006/main">
          <x14:cfRule type="iconSet" priority="2" id="{CE52EC2A-BB20-44B3-A2F0-3BA9D9740296}">
            <x14:iconSet iconSet="3Triangles">
              <x14:cfvo type="percent">
                <xm:f>0</xm:f>
              </x14:cfvo>
              <x14:cfvo type="num">
                <xm:f>0</xm:f>
              </x14:cfvo>
              <x14:cfvo type="num" gte="0">
                <xm:f>0</xm:f>
              </x14:cfvo>
            </x14:iconSet>
          </x14:cfRule>
          <xm:sqref>B20:H20</xm:sqref>
        </x14:conditionalFormatting>
        <x14:conditionalFormatting xmlns:xm="http://schemas.microsoft.com/office/excel/2006/main">
          <x14:cfRule type="iconSet" priority="1" id="{0A4C9710-CB15-4829-B709-651B7284C37C}">
            <x14:iconSet iconSet="3Triangles">
              <x14:cfvo type="percent">
                <xm:f>0</xm:f>
              </x14:cfvo>
              <x14:cfvo type="num">
                <xm:f>0</xm:f>
              </x14:cfvo>
              <x14:cfvo type="num" gte="0">
                <xm:f>0</xm:f>
              </x14:cfvo>
            </x14:iconSet>
          </x14:cfRule>
          <xm:sqref>B23:H23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4ED7-5C13-42D1-AB50-E9E8F69482BB}">
  <dimension ref="A1:H24"/>
  <sheetViews>
    <sheetView tabSelected="1" zoomScaleNormal="100" workbookViewId="0">
      <selection activeCell="F31" sqref="F31"/>
    </sheetView>
  </sheetViews>
  <sheetFormatPr defaultRowHeight="14" x14ac:dyDescent="0.3"/>
  <cols>
    <col min="1" max="1" width="24.08203125" customWidth="1"/>
    <col min="2" max="2" width="15.58203125" customWidth="1"/>
    <col min="3" max="4" width="11.33203125" bestFit="1" customWidth="1"/>
    <col min="5" max="5" width="17.83203125" customWidth="1"/>
    <col min="6" max="6" width="22.75" customWidth="1"/>
    <col min="7" max="7" width="17.33203125" customWidth="1"/>
    <col min="8" max="8" width="14.33203125" customWidth="1"/>
  </cols>
  <sheetData>
    <row r="1" spans="1:8" ht="18" x14ac:dyDescent="0.4">
      <c r="A1" s="111" t="s">
        <v>49</v>
      </c>
    </row>
    <row r="2" spans="1:8" ht="18" x14ac:dyDescent="0.4">
      <c r="A2" s="111"/>
    </row>
    <row r="3" spans="1:8" ht="15.5" x14ac:dyDescent="0.35">
      <c r="A3" s="3" t="s">
        <v>8</v>
      </c>
    </row>
    <row r="4" spans="1:8" ht="16" thickBot="1" x14ac:dyDescent="0.4">
      <c r="A4" s="4"/>
    </row>
    <row r="5" spans="1:8" ht="31" x14ac:dyDescent="0.3">
      <c r="A5" s="38" t="s">
        <v>7</v>
      </c>
      <c r="B5" s="38" t="s">
        <v>0</v>
      </c>
      <c r="C5" s="38" t="s">
        <v>1</v>
      </c>
      <c r="D5" s="38" t="s">
        <v>2</v>
      </c>
      <c r="E5" s="38" t="s">
        <v>3</v>
      </c>
      <c r="F5" s="26" t="s">
        <v>446</v>
      </c>
      <c r="G5" s="38" t="s">
        <v>4</v>
      </c>
      <c r="H5" s="80" t="s">
        <v>5</v>
      </c>
    </row>
    <row r="6" spans="1:8" ht="15.5" x14ac:dyDescent="0.35">
      <c r="A6" s="39">
        <v>2019</v>
      </c>
      <c r="B6" s="40">
        <v>165.22</v>
      </c>
      <c r="C6" s="41">
        <v>95.1</v>
      </c>
      <c r="D6" s="41">
        <v>29.664000000000001</v>
      </c>
      <c r="E6" s="42">
        <f t="shared" ref="E6:E9" si="0">B6+C6-D6</f>
        <v>230.65600000000001</v>
      </c>
      <c r="F6" s="43">
        <f>B6/E6</f>
        <v>0.71630480022197551</v>
      </c>
      <c r="G6" s="107">
        <f t="shared" ref="G6:G9" si="1">E6/H6*1000000</f>
        <v>22.439783606921647</v>
      </c>
      <c r="H6" s="114">
        <v>10278887</v>
      </c>
    </row>
    <row r="7" spans="1:8" ht="15.5" x14ac:dyDescent="0.35">
      <c r="A7" s="39">
        <v>2020</v>
      </c>
      <c r="B7" s="40">
        <v>172.28</v>
      </c>
      <c r="C7" s="41">
        <v>87.462000000000003</v>
      </c>
      <c r="D7" s="41">
        <v>34.274000000000001</v>
      </c>
      <c r="E7" s="42">
        <f t="shared" si="0"/>
        <v>225.46800000000002</v>
      </c>
      <c r="F7" s="43">
        <f>B7/E7</f>
        <v>0.76409956180034411</v>
      </c>
      <c r="G7" s="107">
        <f t="shared" si="1"/>
        <v>21.777105623424561</v>
      </c>
      <c r="H7" s="114">
        <v>10353442</v>
      </c>
    </row>
    <row r="8" spans="1:8" ht="15.5" x14ac:dyDescent="0.35">
      <c r="A8" s="39">
        <v>2021</v>
      </c>
      <c r="B8" s="40">
        <v>182.55</v>
      </c>
      <c r="C8" s="41">
        <v>96.692999999999998</v>
      </c>
      <c r="D8" s="41">
        <v>38.552</v>
      </c>
      <c r="E8" s="42">
        <f t="shared" si="0"/>
        <v>240.691</v>
      </c>
      <c r="F8" s="43">
        <f>B8/E8</f>
        <v>0.75844132102986817</v>
      </c>
      <c r="G8" s="107">
        <f t="shared" si="1"/>
        <v>23.108235312076769</v>
      </c>
      <c r="H8" s="114">
        <v>10415810.5</v>
      </c>
    </row>
    <row r="9" spans="1:8" ht="15.5" x14ac:dyDescent="0.35">
      <c r="A9" s="39">
        <v>2022</v>
      </c>
      <c r="B9" s="40">
        <v>176.12</v>
      </c>
      <c r="C9" s="81">
        <v>107.889</v>
      </c>
      <c r="D9" s="41">
        <v>42.182000000000002</v>
      </c>
      <c r="E9" s="42">
        <f t="shared" si="0"/>
        <v>241.827</v>
      </c>
      <c r="F9" s="43">
        <f>B9/E9</f>
        <v>0.72828923155809733</v>
      </c>
      <c r="G9" s="107">
        <f t="shared" si="1"/>
        <v>23.059822688046019</v>
      </c>
      <c r="H9" s="114">
        <v>10486941</v>
      </c>
    </row>
    <row r="10" spans="1:8" ht="15.5" x14ac:dyDescent="0.35">
      <c r="A10" s="39">
        <v>2023</v>
      </c>
      <c r="B10" s="40">
        <v>175.86</v>
      </c>
      <c r="C10" s="81">
        <v>112.80200000000001</v>
      </c>
      <c r="D10" s="41">
        <v>41.570300000000003</v>
      </c>
      <c r="E10" s="42">
        <f>IF(SUM(B10+C10-D10)&gt;0,SUM(B10+C10-D10),"")</f>
        <v>247.09170000000003</v>
      </c>
      <c r="F10" s="43">
        <f t="shared" ref="F10" si="2">B10/E10</f>
        <v>0.71171957617354198</v>
      </c>
      <c r="G10" s="107">
        <f>E10/H10*1000000</f>
        <v>23.450729960519169</v>
      </c>
      <c r="H10" s="140">
        <v>10536631.5</v>
      </c>
    </row>
    <row r="11" spans="1:8" ht="16" thickBot="1" x14ac:dyDescent="0.35">
      <c r="A11" s="44" t="s">
        <v>442</v>
      </c>
      <c r="B11" s="45">
        <f t="shared" ref="B11:G11" si="3">SUM(B10-B9)/B9</f>
        <v>-1.4762661821484833E-3</v>
      </c>
      <c r="C11" s="45">
        <f t="shared" si="3"/>
        <v>4.5537543215712545E-2</v>
      </c>
      <c r="D11" s="45">
        <f t="shared" si="3"/>
        <v>-1.450144611445638E-2</v>
      </c>
      <c r="E11" s="45">
        <f t="shared" si="3"/>
        <v>2.1770521902021004E-2</v>
      </c>
      <c r="F11" s="45">
        <f t="shared" si="3"/>
        <v>-2.2751476565301305E-2</v>
      </c>
      <c r="G11" s="45">
        <f t="shared" si="3"/>
        <v>1.6951876766849235E-2</v>
      </c>
      <c r="H11" s="45">
        <f>SUM(H10-H9)/H9</f>
        <v>4.7383216898044915E-3</v>
      </c>
    </row>
    <row r="12" spans="1:8" ht="15.5" x14ac:dyDescent="0.35">
      <c r="A12" s="46" t="s">
        <v>31</v>
      </c>
      <c r="B12" s="47">
        <v>44.76</v>
      </c>
      <c r="C12" s="47">
        <v>27.739899999999999</v>
      </c>
      <c r="D12" s="47">
        <v>11.476900000000001</v>
      </c>
      <c r="E12" s="47">
        <f>IF(SUM(B12+C12-D12)&gt;0,SUM(B12+C12-D12),"")</f>
        <v>61.022999999999996</v>
      </c>
      <c r="F12" s="48">
        <f t="shared" ref="F12:F13" si="4">B12/E12</f>
        <v>0.73349392851875528</v>
      </c>
      <c r="G12" s="47">
        <f>E12/H12*1000000</f>
        <v>5.7953751912583975</v>
      </c>
      <c r="H12" s="115">
        <v>10529603</v>
      </c>
    </row>
    <row r="13" spans="1:8" ht="15.5" x14ac:dyDescent="0.35">
      <c r="A13" s="46" t="s">
        <v>443</v>
      </c>
      <c r="B13" s="47">
        <v>44.65</v>
      </c>
      <c r="C13" s="47">
        <v>28.7103</v>
      </c>
      <c r="D13" s="47">
        <v>9.9117999999999995</v>
      </c>
      <c r="E13" s="47">
        <f>IF(SUM(B13+C13-D13)&gt;0,SUM(B13+C13-D13),"")</f>
        <v>63.448499999999996</v>
      </c>
      <c r="F13" s="48">
        <f t="shared" si="4"/>
        <v>0.70372034011836371</v>
      </c>
      <c r="G13" s="47">
        <f>E13/H13*1000000</f>
        <v>6.0144728986136373</v>
      </c>
      <c r="H13" s="116">
        <v>10549303.5</v>
      </c>
    </row>
    <row r="14" spans="1:8" ht="16" thickBot="1" x14ac:dyDescent="0.35">
      <c r="A14" s="49" t="s">
        <v>444</v>
      </c>
      <c r="B14" s="50">
        <f>SUM(B13-B12)/B12</f>
        <v>-2.4575513851653138E-3</v>
      </c>
      <c r="C14" s="50">
        <f t="shared" ref="C14" si="5">SUM(C13-C12)/C12</f>
        <v>3.4982101593733272E-2</v>
      </c>
      <c r="D14" s="50">
        <f t="shared" ref="D14" si="6">SUM(D13-D12)/D12</f>
        <v>-0.13636957715062439</v>
      </c>
      <c r="E14" s="50">
        <f t="shared" ref="E14:H14" si="7">SUM(E13-E12)/E12</f>
        <v>3.9747308391917799E-2</v>
      </c>
      <c r="F14" s="50">
        <f t="shared" si="7"/>
        <v>-4.059145855578853E-2</v>
      </c>
      <c r="G14" s="50">
        <f t="shared" si="7"/>
        <v>3.7805612255393133E-2</v>
      </c>
      <c r="H14" s="50">
        <f t="shared" si="7"/>
        <v>1.8709632262488909E-3</v>
      </c>
    </row>
    <row r="15" spans="1:8" ht="15.5" x14ac:dyDescent="0.35">
      <c r="A15" s="51" t="s">
        <v>33</v>
      </c>
      <c r="B15" s="52">
        <v>86.73</v>
      </c>
      <c r="C15" s="53">
        <v>56.531500000000001</v>
      </c>
      <c r="D15" s="53">
        <v>21.7805</v>
      </c>
      <c r="E15" s="54">
        <f>IF(SUM(B15+C15-D15)&gt;0,SUM(B15+C15-D15),"")</f>
        <v>121.48100000000001</v>
      </c>
      <c r="F15" s="55">
        <f t="shared" ref="F15:F16" si="8">B15/E15</f>
        <v>0.71393880524526465</v>
      </c>
      <c r="G15" s="52">
        <f>E15/H15*1000000</f>
        <v>11.530592932226147</v>
      </c>
      <c r="H15" s="117">
        <v>10535538</v>
      </c>
    </row>
    <row r="16" spans="1:8" ht="15.5" x14ac:dyDescent="0.35">
      <c r="A16" s="51" t="s">
        <v>447</v>
      </c>
      <c r="B16" s="53">
        <v>87.38</v>
      </c>
      <c r="C16" s="56">
        <v>56.529200000000003</v>
      </c>
      <c r="D16" s="53">
        <v>19.866900000000001</v>
      </c>
      <c r="E16" s="54">
        <f>IF(SUM(B16+C16-D16)&gt;0,SUM(B16+C16-D16),"")</f>
        <v>124.0423</v>
      </c>
      <c r="F16" s="55">
        <f t="shared" si="8"/>
        <v>0.7044371154033745</v>
      </c>
      <c r="G16" s="57">
        <f>E16/H16*1000000</f>
        <v>11.755989458473476</v>
      </c>
      <c r="H16" s="118">
        <v>10551413</v>
      </c>
    </row>
    <row r="17" spans="1:8" ht="16" thickBot="1" x14ac:dyDescent="0.35">
      <c r="A17" s="58" t="s">
        <v>448</v>
      </c>
      <c r="B17" s="59">
        <f>SUM(B16-B15)/B15</f>
        <v>7.4945232330219241E-3</v>
      </c>
      <c r="C17" s="59">
        <f t="shared" ref="C17" si="9">SUM(C16-C15)/C15</f>
        <v>-4.0685281657097237E-5</v>
      </c>
      <c r="D17" s="59">
        <f t="shared" ref="D17" si="10">SUM(D16-D15)/D15</f>
        <v>-8.7858405454420183E-2</v>
      </c>
      <c r="E17" s="59">
        <f t="shared" ref="E17:H17" si="11">SUM(E16-E15)/E15</f>
        <v>2.1083955515677252E-2</v>
      </c>
      <c r="F17" s="59">
        <f t="shared" si="11"/>
        <v>-1.3308829513232529E-2</v>
      </c>
      <c r="G17" s="59">
        <f t="shared" si="11"/>
        <v>1.9547696078783719E-2</v>
      </c>
      <c r="H17" s="59">
        <f t="shared" si="11"/>
        <v>1.506804873182556E-3</v>
      </c>
    </row>
    <row r="18" spans="1:8" ht="15.5" x14ac:dyDescent="0.35">
      <c r="A18" s="60"/>
      <c r="B18" s="61"/>
      <c r="C18" s="62"/>
      <c r="D18" s="62"/>
      <c r="E18" s="63"/>
      <c r="F18" s="64"/>
      <c r="G18" s="65"/>
      <c r="H18" s="119"/>
    </row>
    <row r="19" spans="1:8" ht="15.5" x14ac:dyDescent="0.35">
      <c r="A19" s="60"/>
      <c r="B19" s="66"/>
      <c r="C19" s="67"/>
      <c r="D19" s="62"/>
      <c r="E19" s="63"/>
      <c r="F19" s="64"/>
      <c r="G19" s="65"/>
      <c r="H19" s="120"/>
    </row>
    <row r="20" spans="1:8" ht="16" thickBot="1" x14ac:dyDescent="0.35">
      <c r="A20" s="68"/>
      <c r="B20" s="69"/>
      <c r="C20" s="69"/>
      <c r="D20" s="69"/>
      <c r="E20" s="69"/>
      <c r="F20" s="69"/>
      <c r="G20" s="69"/>
      <c r="H20" s="69"/>
    </row>
    <row r="21" spans="1:8" ht="15.5" x14ac:dyDescent="0.35">
      <c r="A21" s="70"/>
      <c r="B21" s="71"/>
      <c r="C21" s="71"/>
      <c r="D21" s="72"/>
      <c r="E21" s="71"/>
      <c r="F21" s="73"/>
      <c r="G21" s="72"/>
      <c r="H21" s="121"/>
    </row>
    <row r="22" spans="1:8" ht="15.5" x14ac:dyDescent="0.35">
      <c r="A22" s="74"/>
      <c r="B22" s="75"/>
      <c r="C22" s="75"/>
      <c r="D22" s="76"/>
      <c r="E22" s="71"/>
      <c r="F22" s="73"/>
      <c r="G22" s="72"/>
      <c r="H22" s="122"/>
    </row>
    <row r="23" spans="1:8" ht="15.5" x14ac:dyDescent="0.35">
      <c r="A23" s="77"/>
      <c r="B23" s="78"/>
      <c r="C23" s="78"/>
      <c r="D23" s="78"/>
      <c r="E23" s="78"/>
      <c r="F23" s="78"/>
      <c r="G23" s="78"/>
      <c r="H23" s="78"/>
    </row>
    <row r="24" spans="1:8" ht="15.5" x14ac:dyDescent="0.35">
      <c r="A24" s="7" t="s">
        <v>6</v>
      </c>
      <c r="B24" s="79"/>
      <c r="C24" s="79"/>
      <c r="D24" s="79"/>
      <c r="E24" s="79"/>
      <c r="F24" s="79"/>
      <c r="G24" s="79"/>
      <c r="H24" s="79"/>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86AAD6CF-60BA-40AF-9D6B-3D3D74F7D4BF}">
            <x14:iconSet iconSet="3Triangles">
              <x14:cfvo type="percent">
                <xm:f>0</xm:f>
              </x14:cfvo>
              <x14:cfvo type="num">
                <xm:f>0</xm:f>
              </x14:cfvo>
              <x14:cfvo type="num" gte="0">
                <xm:f>0</xm:f>
              </x14:cfvo>
            </x14:iconSet>
          </x14:cfRule>
          <xm:sqref>B11:H11</xm:sqref>
        </x14:conditionalFormatting>
        <x14:conditionalFormatting xmlns:xm="http://schemas.microsoft.com/office/excel/2006/main">
          <x14:cfRule type="iconSet" priority="4" id="{7EA46437-95C8-4172-B7FD-E5F5858EB8A8}">
            <x14:iconSet iconSet="3Triangles">
              <x14:cfvo type="percent">
                <xm:f>0</xm:f>
              </x14:cfvo>
              <x14:cfvo type="num">
                <xm:f>0</xm:f>
              </x14:cfvo>
              <x14:cfvo type="num" gte="0">
                <xm:f>0</xm:f>
              </x14:cfvo>
            </x14:iconSet>
          </x14:cfRule>
          <xm:sqref>B14:H14</xm:sqref>
        </x14:conditionalFormatting>
        <x14:conditionalFormatting xmlns:xm="http://schemas.microsoft.com/office/excel/2006/main">
          <x14:cfRule type="iconSet" priority="3" id="{0D47C012-B098-41D7-B4F1-EE318B4CB277}">
            <x14:iconSet iconSet="3Triangles">
              <x14:cfvo type="percent">
                <xm:f>0</xm:f>
              </x14:cfvo>
              <x14:cfvo type="num">
                <xm:f>0</xm:f>
              </x14:cfvo>
              <x14:cfvo type="num" gte="0">
                <xm:f>0</xm:f>
              </x14:cfvo>
            </x14:iconSet>
          </x14:cfRule>
          <xm:sqref>B17:H17</xm:sqref>
        </x14:conditionalFormatting>
        <x14:conditionalFormatting xmlns:xm="http://schemas.microsoft.com/office/excel/2006/main">
          <x14:cfRule type="iconSet" priority="2" id="{E1878D3A-9A11-4924-A520-4C8EEBCE91E6}">
            <x14:iconSet iconSet="3Triangles">
              <x14:cfvo type="percent">
                <xm:f>0</xm:f>
              </x14:cfvo>
              <x14:cfvo type="num">
                <xm:f>0</xm:f>
              </x14:cfvo>
              <x14:cfvo type="num" gte="0">
                <xm:f>0</xm:f>
              </x14:cfvo>
            </x14:iconSet>
          </x14:cfRule>
          <xm:sqref>B20:H20</xm:sqref>
        </x14:conditionalFormatting>
        <x14:conditionalFormatting xmlns:xm="http://schemas.microsoft.com/office/excel/2006/main">
          <x14:cfRule type="iconSet" priority="1" id="{FBFD734C-6F03-48CA-AFBB-721E750BF3B5}">
            <x14:iconSet iconSet="3Triangles">
              <x14:cfvo type="percent">
                <xm:f>0</xm:f>
              </x14:cfvo>
              <x14:cfvo type="num">
                <xm:f>0</xm:f>
              </x14:cfvo>
              <x14:cfvo type="num" gte="0">
                <xm:f>0</xm:f>
              </x14:cfvo>
            </x14:iconSet>
          </x14:cfRule>
          <xm:sqref>B23:H23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topLeftCell="I22" zoomScaleNormal="100" workbookViewId="0">
      <selection activeCell="B11" sqref="B11"/>
    </sheetView>
  </sheetViews>
  <sheetFormatPr defaultColWidth="8.33203125" defaultRowHeight="14" x14ac:dyDescent="0.3"/>
  <cols>
    <col min="1" max="1" width="24.5" style="17" customWidth="1"/>
    <col min="2" max="2" width="12.58203125" style="9" customWidth="1"/>
    <col min="3" max="3" width="12.58203125" style="10" customWidth="1"/>
    <col min="4" max="4" width="12.83203125" style="9" customWidth="1"/>
    <col min="5" max="5" width="11.83203125" style="9" customWidth="1"/>
    <col min="6" max="6" width="11.33203125" style="9" customWidth="1"/>
    <col min="7" max="7" width="10.83203125" style="9" customWidth="1"/>
    <col min="8" max="8" width="12.58203125" style="10" customWidth="1"/>
    <col min="9" max="9" width="15.75" style="10" customWidth="1"/>
    <col min="10" max="16384" width="8.33203125" style="10"/>
  </cols>
  <sheetData>
    <row r="1" spans="1:8" ht="18" x14ac:dyDescent="0.4">
      <c r="A1" s="123" t="s">
        <v>50</v>
      </c>
    </row>
    <row r="2" spans="1:8" x14ac:dyDescent="0.3">
      <c r="A2" s="11"/>
    </row>
    <row r="3" spans="1:8" s="12" customFormat="1" ht="15.5" x14ac:dyDescent="0.35">
      <c r="A3" s="82" t="s">
        <v>15</v>
      </c>
      <c r="B3" s="82" t="s">
        <v>9</v>
      </c>
      <c r="C3" s="82" t="s">
        <v>10</v>
      </c>
      <c r="D3" s="82" t="s">
        <v>11</v>
      </c>
      <c r="E3" s="82" t="s">
        <v>12</v>
      </c>
      <c r="F3" s="82" t="s">
        <v>13</v>
      </c>
      <c r="G3" s="82" t="s">
        <v>14</v>
      </c>
    </row>
    <row r="4" spans="1:8" s="12" customFormat="1" ht="15.5" x14ac:dyDescent="0.35">
      <c r="A4" s="83">
        <v>2022</v>
      </c>
      <c r="B4" s="83"/>
      <c r="C4" s="83"/>
      <c r="D4" s="83"/>
      <c r="E4" s="83"/>
      <c r="F4" s="83"/>
      <c r="G4" s="83"/>
    </row>
    <row r="5" spans="1:8" s="12" customFormat="1" ht="15.5" x14ac:dyDescent="0.35">
      <c r="A5" s="84" t="s">
        <v>18</v>
      </c>
      <c r="B5" s="85">
        <v>52488</v>
      </c>
      <c r="C5" s="85">
        <v>28800</v>
      </c>
      <c r="D5" s="85">
        <v>8567</v>
      </c>
      <c r="E5" s="85">
        <v>5168</v>
      </c>
      <c r="F5" s="85">
        <v>3328</v>
      </c>
      <c r="G5" s="85">
        <v>6625</v>
      </c>
    </row>
    <row r="6" spans="1:8" s="12" customFormat="1" ht="15.5" x14ac:dyDescent="0.35">
      <c r="A6" s="84" t="s">
        <v>19</v>
      </c>
      <c r="B6" s="85">
        <v>49872.75</v>
      </c>
      <c r="C6" s="85">
        <v>28557.75</v>
      </c>
      <c r="D6" s="85">
        <v>7715.45</v>
      </c>
      <c r="E6" s="85">
        <v>6179.9</v>
      </c>
      <c r="F6" s="85">
        <v>3413.2999999999997</v>
      </c>
      <c r="G6" s="85">
        <v>4006.35</v>
      </c>
    </row>
    <row r="7" spans="1:8" s="12" customFormat="1" ht="15.5" x14ac:dyDescent="0.35">
      <c r="A7" s="84" t="s">
        <v>20</v>
      </c>
      <c r="B7" s="85">
        <v>5709.57</v>
      </c>
      <c r="C7" s="85">
        <v>2712.15</v>
      </c>
      <c r="D7" s="85">
        <v>1910.3999999999999</v>
      </c>
      <c r="E7" s="85">
        <v>156.71999999999997</v>
      </c>
      <c r="F7" s="85">
        <v>177.72</v>
      </c>
      <c r="G7" s="85">
        <v>752.57999999999993</v>
      </c>
    </row>
    <row r="8" spans="1:8" s="12" customFormat="1" ht="15.5" x14ac:dyDescent="0.35">
      <c r="A8" s="86" t="s">
        <v>45</v>
      </c>
      <c r="B8" s="83"/>
      <c r="C8" s="83"/>
      <c r="D8" s="83"/>
      <c r="E8" s="83"/>
      <c r="F8" s="83"/>
      <c r="G8" s="83"/>
    </row>
    <row r="9" spans="1:8" ht="15.5" x14ac:dyDescent="0.35">
      <c r="A9" s="87" t="s">
        <v>18</v>
      </c>
      <c r="B9" s="88">
        <v>52749</v>
      </c>
      <c r="C9" s="88">
        <v>29623</v>
      </c>
      <c r="D9" s="88">
        <v>7504</v>
      </c>
      <c r="E9" s="88">
        <v>4675</v>
      </c>
      <c r="F9" s="88">
        <v>4069</v>
      </c>
      <c r="G9" s="88">
        <v>6878</v>
      </c>
      <c r="H9" s="13"/>
    </row>
    <row r="10" spans="1:8" ht="15.5" x14ac:dyDescent="0.35">
      <c r="A10" s="87" t="s">
        <v>19</v>
      </c>
      <c r="B10" s="88">
        <v>54080.65</v>
      </c>
      <c r="C10" s="88">
        <v>33597.949999999997</v>
      </c>
      <c r="D10" s="88">
        <v>7254.3499999999995</v>
      </c>
      <c r="E10" s="88">
        <v>4682.05</v>
      </c>
      <c r="F10" s="88">
        <v>4576.2</v>
      </c>
      <c r="G10" s="88">
        <v>3970.1</v>
      </c>
      <c r="H10" s="13"/>
    </row>
    <row r="11" spans="1:8" ht="15.5" x14ac:dyDescent="0.35">
      <c r="A11" s="87" t="s">
        <v>20</v>
      </c>
      <c r="B11" s="88">
        <v>5972.34</v>
      </c>
      <c r="C11" s="88">
        <v>3060.21</v>
      </c>
      <c r="D11" s="88">
        <v>1590.21</v>
      </c>
      <c r="E11" s="88">
        <v>82.47</v>
      </c>
      <c r="F11" s="88">
        <v>115.02000000000001</v>
      </c>
      <c r="G11" s="88">
        <v>1124.43</v>
      </c>
      <c r="H11" s="13"/>
    </row>
    <row r="12" spans="1:8" s="14" customFormat="1" ht="15.5" x14ac:dyDescent="0.35">
      <c r="A12" s="89" t="s">
        <v>29</v>
      </c>
      <c r="B12" s="90">
        <f>SUM(B5:B7)</f>
        <v>108070.32</v>
      </c>
      <c r="C12" s="90">
        <f>SUM(C5:C7)</f>
        <v>60069.9</v>
      </c>
      <c r="D12" s="90">
        <f>SUM(D5:D7)</f>
        <v>18192.850000000002</v>
      </c>
      <c r="E12" s="90">
        <f>SUM(E5:E7)</f>
        <v>11504.619999999999</v>
      </c>
      <c r="F12" s="90">
        <f>SUM(F5:F7)</f>
        <v>6919.0199999999995</v>
      </c>
      <c r="G12" s="90">
        <f>SUM(B12-C12-D12-E12-F12)</f>
        <v>11383.930000000004</v>
      </c>
      <c r="H12" s="13"/>
    </row>
    <row r="13" spans="1:8" s="14" customFormat="1" ht="15.5" x14ac:dyDescent="0.35">
      <c r="A13" s="89" t="s">
        <v>46</v>
      </c>
      <c r="B13" s="90">
        <f>SUM(B9:B11)</f>
        <v>112801.98999999999</v>
      </c>
      <c r="C13" s="90">
        <f>SUM(C9:C11)</f>
        <v>66281.16</v>
      </c>
      <c r="D13" s="90">
        <f>SUM(D9:D11)</f>
        <v>16348.559999999998</v>
      </c>
      <c r="E13" s="90">
        <f>SUM(E9:E11)</f>
        <v>9439.5199999999986</v>
      </c>
      <c r="F13" s="90">
        <f>SUM(F9:F11)</f>
        <v>8760.2200000000012</v>
      </c>
      <c r="G13" s="90">
        <f>SUM(B13-C13-D13-E13-F13)</f>
        <v>11972.529999999992</v>
      </c>
      <c r="H13" s="13"/>
    </row>
    <row r="14" spans="1:8" ht="16.5" customHeight="1" x14ac:dyDescent="0.35">
      <c r="A14" s="91" t="s">
        <v>17</v>
      </c>
      <c r="B14" s="92">
        <f>SUM(B13-B12)/B12</f>
        <v>4.3783251497728361E-2</v>
      </c>
      <c r="C14" s="92">
        <f t="shared" ref="C14:G14" si="0">SUM(C13-C12)/C12</f>
        <v>0.10340053837279573</v>
      </c>
      <c r="D14" s="92">
        <f t="shared" si="0"/>
        <v>-0.10137444105788836</v>
      </c>
      <c r="E14" s="92">
        <f t="shared" si="0"/>
        <v>-0.17950180014637601</v>
      </c>
      <c r="F14" s="92">
        <f t="shared" si="0"/>
        <v>0.26610704984231898</v>
      </c>
      <c r="G14" s="92">
        <f t="shared" si="0"/>
        <v>5.1704464099830851E-2</v>
      </c>
    </row>
    <row r="15" spans="1:8" ht="16.5" customHeight="1" x14ac:dyDescent="0.3">
      <c r="A15" s="15"/>
      <c r="B15" s="16"/>
      <c r="C15" s="16"/>
      <c r="D15" s="16"/>
      <c r="E15" s="16"/>
      <c r="F15" s="16"/>
      <c r="G15" s="16"/>
      <c r="H15" s="16"/>
    </row>
    <row r="17" spans="1:7" ht="18" x14ac:dyDescent="0.4">
      <c r="A17" s="123" t="s">
        <v>51</v>
      </c>
    </row>
    <row r="18" spans="1:7" x14ac:dyDescent="0.3">
      <c r="A18" s="11"/>
    </row>
    <row r="19" spans="1:7" ht="15.5" x14ac:dyDescent="0.35">
      <c r="A19" s="82" t="s">
        <v>15</v>
      </c>
      <c r="B19" s="82" t="s">
        <v>9</v>
      </c>
      <c r="C19" s="82" t="s">
        <v>10</v>
      </c>
      <c r="D19" s="82" t="s">
        <v>12</v>
      </c>
      <c r="E19" s="82" t="s">
        <v>47</v>
      </c>
      <c r="F19" s="82" t="s">
        <v>48</v>
      </c>
      <c r="G19" s="82" t="s">
        <v>14</v>
      </c>
    </row>
    <row r="20" spans="1:7" ht="15.5" x14ac:dyDescent="0.35">
      <c r="A20" s="83">
        <v>2022</v>
      </c>
      <c r="B20" s="83"/>
      <c r="C20" s="83"/>
      <c r="D20" s="83"/>
      <c r="E20" s="83"/>
      <c r="F20" s="83"/>
      <c r="G20" s="83"/>
    </row>
    <row r="21" spans="1:7" ht="15.5" x14ac:dyDescent="0.35">
      <c r="A21" s="93" t="s">
        <v>18</v>
      </c>
      <c r="B21" s="94">
        <v>31741</v>
      </c>
      <c r="C21" s="94">
        <v>22519</v>
      </c>
      <c r="D21" s="94">
        <v>568</v>
      </c>
      <c r="E21" s="94">
        <v>524</v>
      </c>
      <c r="F21" s="94">
        <v>554</v>
      </c>
      <c r="G21" s="94">
        <v>7576</v>
      </c>
    </row>
    <row r="22" spans="1:7" ht="15.5" x14ac:dyDescent="0.35">
      <c r="A22" s="93" t="s">
        <v>19</v>
      </c>
      <c r="B22" s="94">
        <v>8301.25</v>
      </c>
      <c r="C22" s="94">
        <v>4489.2</v>
      </c>
      <c r="D22" s="94">
        <v>43.5</v>
      </c>
      <c r="E22" s="94">
        <v>0</v>
      </c>
      <c r="F22" s="94">
        <v>233.45</v>
      </c>
      <c r="G22" s="94">
        <v>3535.1</v>
      </c>
    </row>
    <row r="23" spans="1:7" ht="15.5" x14ac:dyDescent="0.35">
      <c r="A23" s="93" t="s">
        <v>20</v>
      </c>
      <c r="B23" s="94">
        <v>3273.33</v>
      </c>
      <c r="C23" s="94">
        <v>2370.9899999999998</v>
      </c>
      <c r="D23" s="94">
        <v>292.17</v>
      </c>
      <c r="E23" s="94">
        <v>0</v>
      </c>
      <c r="F23" s="94">
        <v>282.18</v>
      </c>
      <c r="G23" s="94">
        <v>327.99</v>
      </c>
    </row>
    <row r="24" spans="1:7" ht="15.5" x14ac:dyDescent="0.35">
      <c r="A24" s="86" t="s">
        <v>45</v>
      </c>
      <c r="B24" s="83"/>
      <c r="C24" s="83"/>
      <c r="D24" s="83"/>
      <c r="E24" s="83"/>
      <c r="F24" s="83"/>
      <c r="G24" s="83"/>
    </row>
    <row r="25" spans="1:7" ht="15.5" x14ac:dyDescent="0.35">
      <c r="A25" s="95" t="s">
        <v>18</v>
      </c>
      <c r="B25" s="96">
        <v>35314</v>
      </c>
      <c r="C25" s="96">
        <v>24469</v>
      </c>
      <c r="D25" s="96">
        <v>625</v>
      </c>
      <c r="E25" s="96">
        <v>1102</v>
      </c>
      <c r="F25" s="96">
        <v>1025</v>
      </c>
      <c r="G25" s="96">
        <v>8093</v>
      </c>
    </row>
    <row r="26" spans="1:7" ht="15.5" x14ac:dyDescent="0.35">
      <c r="A26" s="95" t="s">
        <v>19</v>
      </c>
      <c r="B26" s="96">
        <v>3435.0499999999997</v>
      </c>
      <c r="C26" s="96">
        <v>1412.3</v>
      </c>
      <c r="D26" s="96">
        <v>95.7</v>
      </c>
      <c r="E26" s="96">
        <v>0</v>
      </c>
      <c r="F26" s="96">
        <v>194.29999999999998</v>
      </c>
      <c r="G26" s="96">
        <v>1732.75</v>
      </c>
    </row>
    <row r="27" spans="1:7" ht="15.5" x14ac:dyDescent="0.35">
      <c r="A27" s="95" t="s">
        <v>20</v>
      </c>
      <c r="B27" s="96">
        <v>2821.26</v>
      </c>
      <c r="C27" s="96">
        <v>1487.46</v>
      </c>
      <c r="D27" s="96">
        <v>194.64</v>
      </c>
      <c r="E27" s="96">
        <v>0</v>
      </c>
      <c r="F27" s="96">
        <v>338.79</v>
      </c>
      <c r="G27" s="96">
        <v>800.37</v>
      </c>
    </row>
    <row r="28" spans="1:7" ht="15.5" x14ac:dyDescent="0.35">
      <c r="A28" s="89" t="s">
        <v>29</v>
      </c>
      <c r="B28" s="90">
        <f>SUM(B21:B23)</f>
        <v>43315.58</v>
      </c>
      <c r="C28" s="90">
        <f>SUM(C21:C23)</f>
        <v>29379.190000000002</v>
      </c>
      <c r="D28" s="90">
        <f>SUM(D21:D23)</f>
        <v>903.67000000000007</v>
      </c>
      <c r="E28" s="90">
        <f>SUM(E21:E23)</f>
        <v>524</v>
      </c>
      <c r="F28" s="90">
        <f>SUM(F21:F23)</f>
        <v>1069.6300000000001</v>
      </c>
      <c r="G28" s="90">
        <f>SUM(B28-C28-D28-E28-F28)</f>
        <v>11439.09</v>
      </c>
    </row>
    <row r="29" spans="1:7" ht="15.5" x14ac:dyDescent="0.35">
      <c r="A29" s="89" t="s">
        <v>46</v>
      </c>
      <c r="B29" s="90">
        <f>SUM(B25:B27)</f>
        <v>41570.310000000005</v>
      </c>
      <c r="C29" s="90">
        <f>SUM(C25:C27)</f>
        <v>27368.76</v>
      </c>
      <c r="D29" s="90">
        <f>SUM(D25:D27)</f>
        <v>915.34</v>
      </c>
      <c r="E29" s="90">
        <f>SUM(E25:E27)</f>
        <v>1102</v>
      </c>
      <c r="F29" s="90">
        <f>SUM(F25:F27)</f>
        <v>1558.09</v>
      </c>
      <c r="G29" s="90">
        <f>SUM(B29-C29-D29-E29-F29)</f>
        <v>10626.120000000006</v>
      </c>
    </row>
    <row r="30" spans="1:7" ht="15.5" x14ac:dyDescent="0.35">
      <c r="A30" s="97" t="s">
        <v>17</v>
      </c>
      <c r="B30" s="92">
        <f>SUM(B29-B28)/B28</f>
        <v>-4.0291968848160331E-2</v>
      </c>
      <c r="C30" s="92">
        <f t="shared" ref="C30" si="1">SUM(C29-C28)/C28</f>
        <v>-6.8430409415644336E-2</v>
      </c>
      <c r="D30" s="92">
        <f t="shared" ref="D30" si="2">SUM(D29-D28)/D28</f>
        <v>1.2914006219084354E-2</v>
      </c>
      <c r="E30" s="92">
        <f t="shared" ref="E30:G30" si="3">SUM(E29-E28)/E28</f>
        <v>1.1030534351145038</v>
      </c>
      <c r="F30" s="92">
        <f t="shared" si="3"/>
        <v>0.45666258425810774</v>
      </c>
      <c r="G30" s="92">
        <f t="shared" si="3"/>
        <v>-7.1069464441663968E-2</v>
      </c>
    </row>
    <row r="32" spans="1:7" x14ac:dyDescent="0.3">
      <c r="B32" s="18"/>
      <c r="C32" s="18"/>
      <c r="D32" s="18"/>
      <c r="E32" s="18"/>
      <c r="F32" s="18"/>
      <c r="G32" s="18"/>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2" id="{6A3FCFAE-4330-4D16-8520-06F5687F6DBA}">
            <x14:iconSet iconSet="3Triangles">
              <x14:cfvo type="percent">
                <xm:f>0</xm:f>
              </x14:cfvo>
              <x14:cfvo type="num">
                <xm:f>0</xm:f>
              </x14:cfvo>
              <x14:cfvo type="num" gte="0">
                <xm:f>0</xm:f>
              </x14:cfvo>
            </x14:iconSet>
          </x14:cfRule>
          <xm:sqref>B15:H15 B14:G14</xm:sqref>
        </x14:conditionalFormatting>
        <x14:conditionalFormatting xmlns:xm="http://schemas.microsoft.com/office/excel/2006/main">
          <x14:cfRule type="iconSet" priority="1" id="{6FB05A83-0122-48C0-A4D4-9A521ABA4E06}">
            <x14:iconSet iconSet="3Triangles">
              <x14:cfvo type="percent">
                <xm:f>0</xm:f>
              </x14:cfvo>
              <x14:cfvo type="num">
                <xm:f>0</xm:f>
              </x14:cfvo>
              <x14:cfvo type="num" gte="0">
                <xm:f>0</xm:f>
              </x14:cfvo>
            </x14:iconSet>
          </x14:cfRule>
          <xm:sqref>B30:G30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4:F182"/>
  <sheetViews>
    <sheetView topLeftCell="H40" zoomScaleNormal="100" workbookViewId="0">
      <selection activeCell="B19" sqref="B19"/>
    </sheetView>
  </sheetViews>
  <sheetFormatPr defaultColWidth="8.58203125" defaultRowHeight="14" x14ac:dyDescent="0.3"/>
  <cols>
    <col min="1" max="1" width="17.33203125" style="20" customWidth="1"/>
    <col min="2" max="4" width="8.58203125" style="20"/>
    <col min="5" max="5" width="9.08203125" style="20" customWidth="1"/>
    <col min="6" max="6" width="9.5" style="20" customWidth="1"/>
    <col min="7" max="16384" width="8.58203125" style="20"/>
  </cols>
  <sheetData>
    <row r="14" spans="1:6" ht="14.5" x14ac:dyDescent="0.35">
      <c r="A14" s="19"/>
    </row>
    <row r="15" spans="1:6" x14ac:dyDescent="0.3">
      <c r="B15" s="21"/>
      <c r="C15" s="21"/>
      <c r="D15" s="21"/>
      <c r="E15" s="21"/>
      <c r="F15" s="21"/>
    </row>
    <row r="16" spans="1:6" ht="15.5" x14ac:dyDescent="0.35">
      <c r="A16" s="98" t="s">
        <v>52</v>
      </c>
      <c r="B16" s="99" t="s">
        <v>22</v>
      </c>
      <c r="C16" s="99" t="s">
        <v>23</v>
      </c>
      <c r="D16" s="99" t="s">
        <v>16</v>
      </c>
      <c r="E16" s="99" t="s">
        <v>28</v>
      </c>
      <c r="F16" s="99" t="s">
        <v>45</v>
      </c>
    </row>
    <row r="17" spans="1:6" ht="15.5" x14ac:dyDescent="0.35">
      <c r="A17" s="100" t="s">
        <v>54</v>
      </c>
      <c r="B17" s="124">
        <v>47724</v>
      </c>
      <c r="C17" s="124">
        <v>45324</v>
      </c>
      <c r="D17" s="124">
        <v>47622</v>
      </c>
      <c r="E17" s="124">
        <v>52488</v>
      </c>
      <c r="F17" s="125">
        <v>52749</v>
      </c>
    </row>
    <row r="18" spans="1:6" ht="15.5" x14ac:dyDescent="0.35">
      <c r="A18" s="100" t="s">
        <v>55</v>
      </c>
      <c r="B18" s="124">
        <v>44046.65</v>
      </c>
      <c r="C18" s="124">
        <v>38881.75</v>
      </c>
      <c r="D18" s="124">
        <v>44845.599999999999</v>
      </c>
      <c r="E18" s="124">
        <v>49872.75</v>
      </c>
      <c r="F18" s="125">
        <v>54080.65</v>
      </c>
    </row>
    <row r="19" spans="1:6" ht="15.5" x14ac:dyDescent="0.35">
      <c r="A19" s="101" t="s">
        <v>56</v>
      </c>
      <c r="B19" s="124">
        <v>3329.76</v>
      </c>
      <c r="C19" s="124">
        <v>3255.75</v>
      </c>
      <c r="D19" s="124">
        <v>4225.8899999999994</v>
      </c>
      <c r="E19" s="124">
        <v>5709.57</v>
      </c>
      <c r="F19" s="125">
        <v>5972.34</v>
      </c>
    </row>
    <row r="20" spans="1:6" ht="15.5" x14ac:dyDescent="0.35">
      <c r="A20" s="101" t="s">
        <v>21</v>
      </c>
      <c r="B20" s="124">
        <f>SUM(B17:B19)</f>
        <v>95100.409999999989</v>
      </c>
      <c r="C20" s="124">
        <f>SUM(C17:C19)</f>
        <v>87461.5</v>
      </c>
      <c r="D20" s="124">
        <f>SUM(D17:D19)</f>
        <v>96693.49</v>
      </c>
      <c r="E20" s="124">
        <f>SUM(E17:E19)</f>
        <v>108070.32</v>
      </c>
      <c r="F20" s="124">
        <f>SUM(F17:F19)</f>
        <v>112801.98999999999</v>
      </c>
    </row>
    <row r="21" spans="1:6" x14ac:dyDescent="0.3">
      <c r="A21" s="22"/>
      <c r="B21" s="9"/>
      <c r="C21" s="9"/>
      <c r="D21" s="9"/>
      <c r="E21" s="9"/>
      <c r="F21" s="9"/>
    </row>
    <row r="22" spans="1:6" x14ac:dyDescent="0.3">
      <c r="A22" s="22"/>
      <c r="B22" s="9"/>
      <c r="C22" s="9"/>
      <c r="D22" s="9"/>
      <c r="E22" s="9"/>
      <c r="F22" s="9"/>
    </row>
    <row r="23" spans="1:6" ht="14.5" x14ac:dyDescent="0.35">
      <c r="A23" s="19"/>
      <c r="B23" s="9"/>
      <c r="C23" s="9"/>
      <c r="D23" s="9"/>
      <c r="E23" s="9"/>
      <c r="F23" s="9"/>
    </row>
    <row r="24" spans="1:6" x14ac:dyDescent="0.3">
      <c r="B24" s="9"/>
      <c r="C24" s="9"/>
      <c r="D24" s="9"/>
      <c r="E24" s="9"/>
      <c r="F24" s="9"/>
    </row>
    <row r="25" spans="1:6" ht="15.5" x14ac:dyDescent="0.35">
      <c r="A25" s="102" t="s">
        <v>53</v>
      </c>
      <c r="B25" s="103" t="s">
        <v>22</v>
      </c>
      <c r="C25" s="103" t="s">
        <v>23</v>
      </c>
      <c r="D25" s="103" t="s">
        <v>16</v>
      </c>
      <c r="E25" s="104" t="s">
        <v>28</v>
      </c>
      <c r="F25" s="105" t="s">
        <v>45</v>
      </c>
    </row>
    <row r="26" spans="1:6" ht="15.5" x14ac:dyDescent="0.35">
      <c r="A26" s="106" t="s">
        <v>54</v>
      </c>
      <c r="B26" s="126">
        <v>26095</v>
      </c>
      <c r="C26" s="126">
        <v>28887</v>
      </c>
      <c r="D26" s="126">
        <v>31318</v>
      </c>
      <c r="E26" s="126">
        <v>31741</v>
      </c>
      <c r="F26" s="126">
        <v>35314</v>
      </c>
    </row>
    <row r="27" spans="1:6" ht="15.5" x14ac:dyDescent="0.35">
      <c r="A27" s="106" t="s">
        <v>55</v>
      </c>
      <c r="B27" s="126">
        <v>2607.1</v>
      </c>
      <c r="C27" s="126">
        <v>2917.4</v>
      </c>
      <c r="D27" s="126">
        <v>3068.2</v>
      </c>
      <c r="E27" s="126">
        <v>8301.25</v>
      </c>
      <c r="F27" s="126">
        <v>3435.0499999999997</v>
      </c>
    </row>
    <row r="28" spans="1:6" ht="15.5" x14ac:dyDescent="0.35">
      <c r="A28" s="106" t="s">
        <v>56</v>
      </c>
      <c r="B28" s="126">
        <v>962.22</v>
      </c>
      <c r="C28" s="126">
        <v>2469.9900000000002</v>
      </c>
      <c r="D28" s="126">
        <v>4166.22</v>
      </c>
      <c r="E28" s="126">
        <v>3273.33</v>
      </c>
      <c r="F28" s="126">
        <v>2821.26</v>
      </c>
    </row>
    <row r="29" spans="1:6" ht="15.5" x14ac:dyDescent="0.35">
      <c r="A29" s="106" t="s">
        <v>21</v>
      </c>
      <c r="B29" s="126">
        <f>SUM(B26:B28)</f>
        <v>29664.32</v>
      </c>
      <c r="C29" s="126">
        <f>SUM(C26:C28)</f>
        <v>34274.39</v>
      </c>
      <c r="D29" s="126">
        <f>SUM(D26:D28)</f>
        <v>38552.42</v>
      </c>
      <c r="E29" s="126">
        <f>SUM(E26:E28)</f>
        <v>43315.58</v>
      </c>
      <c r="F29" s="126">
        <f>SUM(F26:F28)</f>
        <v>41570.310000000005</v>
      </c>
    </row>
    <row r="34" spans="1:6" x14ac:dyDescent="0.3">
      <c r="A34" s="22"/>
      <c r="B34" s="9"/>
      <c r="C34" s="9"/>
      <c r="D34" s="9"/>
      <c r="E34" s="9"/>
      <c r="F34" s="9"/>
    </row>
    <row r="35" spans="1:6" x14ac:dyDescent="0.3">
      <c r="A35" s="22"/>
      <c r="B35" s="9"/>
      <c r="C35" s="9"/>
      <c r="D35" s="9"/>
      <c r="E35" s="9"/>
      <c r="F35" s="9"/>
    </row>
    <row r="36" spans="1:6" x14ac:dyDescent="0.3">
      <c r="A36" s="22"/>
      <c r="B36" s="9"/>
      <c r="C36" s="9"/>
      <c r="D36" s="9"/>
      <c r="E36" s="9"/>
      <c r="F36" s="9"/>
    </row>
    <row r="37" spans="1:6" x14ac:dyDescent="0.3">
      <c r="A37" s="22"/>
      <c r="B37" s="9"/>
      <c r="C37" s="9"/>
      <c r="D37" s="9"/>
      <c r="E37" s="9"/>
      <c r="F37" s="9"/>
    </row>
    <row r="38" spans="1:6" x14ac:dyDescent="0.3">
      <c r="A38" s="22"/>
      <c r="B38" s="9"/>
      <c r="C38" s="9"/>
      <c r="D38" s="9"/>
      <c r="E38" s="9"/>
      <c r="F38" s="9"/>
    </row>
    <row r="39" spans="1:6" x14ac:dyDescent="0.3">
      <c r="A39" s="22"/>
      <c r="B39" s="9"/>
      <c r="C39" s="9"/>
      <c r="D39" s="9"/>
      <c r="E39" s="9"/>
      <c r="F39" s="9"/>
    </row>
    <row r="40" spans="1:6" x14ac:dyDescent="0.3">
      <c r="A40" s="22"/>
      <c r="B40" s="9"/>
      <c r="C40" s="9"/>
      <c r="D40" s="9"/>
      <c r="E40" s="9"/>
      <c r="F40" s="9"/>
    </row>
    <row r="41" spans="1:6" x14ac:dyDescent="0.3">
      <c r="A41" s="22"/>
      <c r="B41" s="9"/>
      <c r="C41" s="9"/>
      <c r="D41" s="9"/>
      <c r="E41" s="9"/>
      <c r="F41" s="9"/>
    </row>
    <row r="42" spans="1:6" x14ac:dyDescent="0.3">
      <c r="A42" s="22"/>
      <c r="B42" s="9"/>
      <c r="C42" s="9"/>
      <c r="D42" s="9"/>
      <c r="E42" s="9"/>
      <c r="F42" s="9"/>
    </row>
    <row r="43" spans="1:6" x14ac:dyDescent="0.3">
      <c r="A43" s="22"/>
      <c r="B43" s="9"/>
      <c r="C43" s="9"/>
      <c r="D43" s="9"/>
      <c r="E43" s="9"/>
      <c r="F43" s="9"/>
    </row>
    <row r="44" spans="1:6" x14ac:dyDescent="0.3">
      <c r="A44" s="22"/>
      <c r="B44" s="9"/>
      <c r="C44" s="9"/>
      <c r="D44" s="9"/>
      <c r="E44" s="9"/>
      <c r="F44" s="9"/>
    </row>
    <row r="45" spans="1:6" x14ac:dyDescent="0.3">
      <c r="A45" s="22"/>
      <c r="B45" s="9"/>
      <c r="C45" s="9"/>
      <c r="D45" s="9"/>
      <c r="E45" s="9"/>
      <c r="F45" s="9"/>
    </row>
    <row r="46" spans="1:6" x14ac:dyDescent="0.3">
      <c r="A46" s="22"/>
      <c r="B46" s="9"/>
      <c r="C46" s="9"/>
      <c r="D46" s="9"/>
      <c r="E46" s="9"/>
      <c r="F46" s="9"/>
    </row>
    <row r="47" spans="1:6" x14ac:dyDescent="0.3">
      <c r="A47" s="22"/>
      <c r="B47" s="9"/>
      <c r="C47" s="9"/>
      <c r="D47" s="9"/>
      <c r="E47" s="9"/>
      <c r="F47" s="9"/>
    </row>
    <row r="48" spans="1:6" x14ac:dyDescent="0.3">
      <c r="A48" s="22"/>
      <c r="B48" s="9"/>
      <c r="C48" s="9"/>
      <c r="D48" s="9"/>
      <c r="E48" s="9"/>
      <c r="F48" s="9"/>
    </row>
    <row r="49" spans="1:6" x14ac:dyDescent="0.3">
      <c r="A49" s="22"/>
      <c r="B49" s="9"/>
      <c r="C49" s="9"/>
      <c r="D49" s="9"/>
      <c r="E49" s="9"/>
      <c r="F49" s="9"/>
    </row>
    <row r="50" spans="1:6" x14ac:dyDescent="0.3">
      <c r="A50" s="22"/>
      <c r="B50" s="9"/>
      <c r="C50" s="9"/>
      <c r="D50" s="9"/>
      <c r="E50" s="9"/>
      <c r="F50" s="9"/>
    </row>
    <row r="51" spans="1:6" x14ac:dyDescent="0.3">
      <c r="A51" s="22"/>
      <c r="B51" s="9"/>
      <c r="C51" s="9"/>
      <c r="D51" s="9"/>
      <c r="E51" s="9"/>
      <c r="F51" s="9"/>
    </row>
    <row r="52" spans="1:6" x14ac:dyDescent="0.3">
      <c r="A52" s="22"/>
      <c r="B52" s="9"/>
      <c r="C52" s="9"/>
      <c r="D52" s="9"/>
      <c r="E52" s="9"/>
      <c r="F52" s="9"/>
    </row>
    <row r="53" spans="1:6" x14ac:dyDescent="0.3">
      <c r="A53" s="22"/>
      <c r="B53" s="9"/>
      <c r="C53" s="9"/>
      <c r="D53" s="9"/>
      <c r="E53" s="9"/>
      <c r="F53" s="9"/>
    </row>
    <row r="54" spans="1:6" x14ac:dyDescent="0.3">
      <c r="A54" s="22"/>
      <c r="B54" s="9"/>
      <c r="C54" s="9"/>
      <c r="D54" s="9"/>
      <c r="E54" s="9"/>
      <c r="F54" s="9"/>
    </row>
    <row r="55" spans="1:6" x14ac:dyDescent="0.3">
      <c r="A55" s="22"/>
      <c r="B55" s="9"/>
      <c r="C55" s="9"/>
      <c r="D55" s="9"/>
      <c r="E55" s="9"/>
      <c r="F55" s="9"/>
    </row>
    <row r="56" spans="1:6" x14ac:dyDescent="0.3">
      <c r="A56" s="22"/>
      <c r="B56" s="9"/>
      <c r="C56" s="9"/>
      <c r="D56" s="9"/>
      <c r="E56" s="9"/>
      <c r="F56" s="9"/>
    </row>
    <row r="57" spans="1:6" x14ac:dyDescent="0.3">
      <c r="A57" s="22"/>
      <c r="B57" s="9"/>
      <c r="C57" s="9"/>
      <c r="D57" s="9"/>
      <c r="E57" s="9"/>
      <c r="F57" s="9"/>
    </row>
    <row r="58" spans="1:6" x14ac:dyDescent="0.3">
      <c r="A58" s="22"/>
      <c r="B58" s="9"/>
      <c r="C58" s="9"/>
      <c r="D58" s="9"/>
      <c r="E58" s="9"/>
      <c r="F58" s="9"/>
    </row>
    <row r="59" spans="1:6" x14ac:dyDescent="0.3">
      <c r="A59" s="22"/>
      <c r="B59" s="9"/>
      <c r="C59" s="9"/>
      <c r="D59" s="9"/>
      <c r="E59" s="9"/>
      <c r="F59" s="9"/>
    </row>
    <row r="60" spans="1:6" x14ac:dyDescent="0.3">
      <c r="A60" s="22"/>
      <c r="B60" s="9"/>
      <c r="C60" s="9"/>
      <c r="D60" s="9"/>
      <c r="E60" s="9"/>
      <c r="F60" s="9"/>
    </row>
    <row r="61" spans="1:6" x14ac:dyDescent="0.3">
      <c r="A61" s="22"/>
      <c r="B61" s="9"/>
      <c r="C61" s="9"/>
      <c r="D61" s="9"/>
      <c r="E61" s="9"/>
      <c r="F61" s="9"/>
    </row>
    <row r="62" spans="1:6" x14ac:dyDescent="0.3">
      <c r="A62" s="22"/>
      <c r="B62" s="9"/>
      <c r="C62" s="9"/>
      <c r="D62" s="9"/>
      <c r="E62" s="9"/>
      <c r="F62" s="9"/>
    </row>
    <row r="63" spans="1:6" x14ac:dyDescent="0.3">
      <c r="A63" s="22"/>
      <c r="B63" s="9"/>
      <c r="C63" s="9"/>
      <c r="D63" s="9"/>
      <c r="E63" s="9"/>
      <c r="F63" s="9"/>
    </row>
    <row r="64" spans="1:6" x14ac:dyDescent="0.3">
      <c r="A64" s="22"/>
      <c r="B64" s="9"/>
      <c r="C64" s="9"/>
      <c r="D64" s="9"/>
      <c r="E64" s="9"/>
      <c r="F64" s="9"/>
    </row>
    <row r="65" spans="1:6" x14ac:dyDescent="0.3">
      <c r="A65" s="22"/>
      <c r="B65" s="9"/>
      <c r="C65" s="9"/>
      <c r="D65" s="9"/>
      <c r="E65" s="9"/>
      <c r="F65" s="9"/>
    </row>
    <row r="66" spans="1:6" x14ac:dyDescent="0.3">
      <c r="A66" s="22"/>
      <c r="B66" s="9"/>
      <c r="C66" s="9"/>
      <c r="D66" s="9"/>
      <c r="E66" s="9"/>
      <c r="F66" s="9"/>
    </row>
    <row r="67" spans="1:6" x14ac:dyDescent="0.3">
      <c r="A67" s="22"/>
      <c r="B67" s="9"/>
      <c r="C67" s="9"/>
      <c r="D67" s="9"/>
      <c r="E67" s="9"/>
      <c r="F67" s="9"/>
    </row>
    <row r="68" spans="1:6" x14ac:dyDescent="0.3">
      <c r="A68" s="22"/>
      <c r="B68" s="9"/>
      <c r="C68" s="9"/>
      <c r="D68" s="9"/>
      <c r="E68" s="9"/>
      <c r="F68" s="9"/>
    </row>
    <row r="69" spans="1:6" x14ac:dyDescent="0.3">
      <c r="A69" s="22"/>
      <c r="B69" s="9"/>
      <c r="C69" s="9"/>
      <c r="D69" s="9"/>
      <c r="E69" s="9"/>
      <c r="F69" s="9"/>
    </row>
    <row r="70" spans="1:6" x14ac:dyDescent="0.3">
      <c r="A70" s="22"/>
      <c r="B70" s="9"/>
      <c r="C70" s="9"/>
      <c r="D70" s="9"/>
      <c r="E70" s="9"/>
      <c r="F70" s="9"/>
    </row>
    <row r="71" spans="1:6" x14ac:dyDescent="0.3">
      <c r="A71" s="22"/>
      <c r="B71" s="9"/>
      <c r="C71" s="9"/>
      <c r="D71" s="9"/>
      <c r="E71" s="9"/>
      <c r="F71" s="9"/>
    </row>
    <row r="72" spans="1:6" x14ac:dyDescent="0.3">
      <c r="A72" s="22"/>
      <c r="B72" s="9"/>
      <c r="C72" s="9"/>
      <c r="D72" s="9"/>
      <c r="E72" s="9"/>
      <c r="F72" s="9"/>
    </row>
    <row r="73" spans="1:6" x14ac:dyDescent="0.3">
      <c r="A73" s="22"/>
      <c r="B73" s="9"/>
      <c r="C73" s="9"/>
      <c r="D73" s="9"/>
      <c r="E73" s="9"/>
      <c r="F73" s="9"/>
    </row>
    <row r="74" spans="1:6" x14ac:dyDescent="0.3">
      <c r="A74" s="22"/>
      <c r="B74" s="9"/>
      <c r="C74" s="9"/>
      <c r="D74" s="9"/>
      <c r="E74" s="9"/>
      <c r="F74" s="9"/>
    </row>
    <row r="75" spans="1:6" x14ac:dyDescent="0.3">
      <c r="A75" s="22"/>
      <c r="B75" s="9"/>
      <c r="C75" s="9"/>
      <c r="D75" s="9"/>
      <c r="E75" s="9"/>
      <c r="F75" s="9"/>
    </row>
    <row r="76" spans="1:6" x14ac:dyDescent="0.3">
      <c r="A76" s="22"/>
      <c r="B76" s="9"/>
      <c r="C76" s="9"/>
      <c r="D76" s="9"/>
      <c r="E76" s="9"/>
      <c r="F76" s="9"/>
    </row>
    <row r="77" spans="1:6" x14ac:dyDescent="0.3">
      <c r="A77" s="22"/>
      <c r="B77" s="9"/>
      <c r="C77" s="9"/>
      <c r="D77" s="9"/>
      <c r="E77" s="9"/>
      <c r="F77" s="9"/>
    </row>
    <row r="78" spans="1:6" x14ac:dyDescent="0.3">
      <c r="A78" s="22"/>
      <c r="B78" s="9"/>
      <c r="C78" s="9"/>
      <c r="D78" s="9"/>
      <c r="E78" s="9"/>
      <c r="F78" s="9"/>
    </row>
    <row r="79" spans="1:6" x14ac:dyDescent="0.3">
      <c r="A79" s="22"/>
      <c r="B79" s="9"/>
      <c r="C79" s="9"/>
      <c r="D79" s="9"/>
      <c r="E79" s="9"/>
      <c r="F79" s="9"/>
    </row>
    <row r="80" spans="1:6" x14ac:dyDescent="0.3">
      <c r="A80" s="22"/>
      <c r="B80" s="9"/>
      <c r="C80" s="9"/>
      <c r="D80" s="9"/>
      <c r="E80" s="9"/>
      <c r="F80" s="9"/>
    </row>
    <row r="81" spans="1:6" x14ac:dyDescent="0.3">
      <c r="A81" s="22"/>
      <c r="B81" s="9"/>
      <c r="C81" s="9"/>
      <c r="D81" s="9"/>
      <c r="E81" s="9"/>
      <c r="F81" s="9"/>
    </row>
    <row r="82" spans="1:6" x14ac:dyDescent="0.3">
      <c r="A82" s="22"/>
      <c r="B82" s="9"/>
      <c r="C82" s="9"/>
      <c r="D82" s="9"/>
      <c r="E82" s="9"/>
      <c r="F82" s="9"/>
    </row>
    <row r="83" spans="1:6" x14ac:dyDescent="0.3">
      <c r="A83" s="22"/>
      <c r="B83" s="9"/>
      <c r="C83" s="9"/>
      <c r="D83" s="9"/>
      <c r="E83" s="9"/>
      <c r="F83" s="9"/>
    </row>
    <row r="84" spans="1:6" x14ac:dyDescent="0.3">
      <c r="A84" s="22"/>
      <c r="B84" s="9"/>
      <c r="C84" s="9"/>
      <c r="D84" s="9"/>
      <c r="E84" s="9"/>
      <c r="F84" s="9"/>
    </row>
    <row r="85" spans="1:6" x14ac:dyDescent="0.3">
      <c r="A85" s="22"/>
      <c r="B85" s="9"/>
      <c r="C85" s="9"/>
      <c r="D85" s="9"/>
      <c r="E85" s="9"/>
      <c r="F85" s="9"/>
    </row>
    <row r="86" spans="1:6" x14ac:dyDescent="0.3">
      <c r="A86" s="22"/>
      <c r="B86" s="9"/>
      <c r="C86" s="9"/>
      <c r="D86" s="9"/>
      <c r="E86" s="9"/>
      <c r="F86" s="9"/>
    </row>
    <row r="87" spans="1:6" x14ac:dyDescent="0.3">
      <c r="A87" s="22"/>
      <c r="B87" s="9"/>
      <c r="C87" s="9"/>
      <c r="D87" s="9"/>
      <c r="E87" s="9"/>
      <c r="F87" s="9"/>
    </row>
    <row r="88" spans="1:6" x14ac:dyDescent="0.3">
      <c r="A88" s="22"/>
      <c r="B88" s="9"/>
      <c r="C88" s="9"/>
      <c r="D88" s="9"/>
      <c r="E88" s="9"/>
      <c r="F88" s="9"/>
    </row>
    <row r="89" spans="1:6" x14ac:dyDescent="0.3">
      <c r="A89" s="22"/>
      <c r="B89" s="9"/>
      <c r="C89" s="9"/>
      <c r="D89" s="9"/>
      <c r="E89" s="9"/>
      <c r="F89" s="9"/>
    </row>
    <row r="90" spans="1:6" x14ac:dyDescent="0.3">
      <c r="A90" s="22"/>
      <c r="B90" s="9"/>
      <c r="C90" s="9"/>
      <c r="D90" s="9"/>
      <c r="E90" s="9"/>
      <c r="F90" s="9"/>
    </row>
    <row r="91" spans="1:6" x14ac:dyDescent="0.3">
      <c r="A91" s="22"/>
      <c r="B91" s="9"/>
      <c r="C91" s="9"/>
      <c r="D91" s="9"/>
      <c r="E91" s="9"/>
      <c r="F91" s="9"/>
    </row>
    <row r="92" spans="1:6" x14ac:dyDescent="0.3">
      <c r="A92" s="22"/>
      <c r="B92" s="9"/>
      <c r="C92" s="9"/>
      <c r="D92" s="9"/>
      <c r="E92" s="9"/>
      <c r="F92" s="9"/>
    </row>
    <row r="93" spans="1:6" x14ac:dyDescent="0.3">
      <c r="A93" s="22"/>
      <c r="B93" s="9"/>
      <c r="C93" s="9"/>
      <c r="D93" s="9"/>
      <c r="E93" s="9"/>
      <c r="F93" s="9"/>
    </row>
    <row r="94" spans="1:6" x14ac:dyDescent="0.3">
      <c r="A94" s="22"/>
      <c r="B94" s="9"/>
      <c r="C94" s="9"/>
      <c r="D94" s="9"/>
      <c r="E94" s="9"/>
      <c r="F94" s="9"/>
    </row>
    <row r="95" spans="1:6" x14ac:dyDescent="0.3">
      <c r="A95" s="22"/>
      <c r="B95" s="9"/>
      <c r="C95" s="9"/>
      <c r="D95" s="9"/>
      <c r="E95" s="9"/>
      <c r="F95" s="9"/>
    </row>
    <row r="96" spans="1:6" x14ac:dyDescent="0.3">
      <c r="A96" s="22"/>
      <c r="B96" s="9"/>
      <c r="C96" s="9"/>
      <c r="D96" s="9"/>
      <c r="E96" s="9"/>
      <c r="F96" s="9"/>
    </row>
    <row r="97" spans="1:6" x14ac:dyDescent="0.3">
      <c r="A97" s="22"/>
      <c r="B97" s="9"/>
      <c r="C97" s="9"/>
      <c r="D97" s="9"/>
      <c r="E97" s="9"/>
      <c r="F97" s="9"/>
    </row>
    <row r="98" spans="1:6" x14ac:dyDescent="0.3">
      <c r="A98" s="22"/>
      <c r="B98" s="9"/>
      <c r="C98" s="9"/>
      <c r="D98" s="9"/>
      <c r="E98" s="9"/>
      <c r="F98" s="9"/>
    </row>
    <row r="99" spans="1:6" x14ac:dyDescent="0.3">
      <c r="A99" s="22"/>
      <c r="B99" s="9"/>
      <c r="C99" s="9"/>
      <c r="D99" s="9"/>
      <c r="E99" s="9"/>
      <c r="F99" s="9"/>
    </row>
    <row r="100" spans="1:6" x14ac:dyDescent="0.3">
      <c r="A100" s="22"/>
      <c r="B100" s="9"/>
      <c r="C100" s="9"/>
      <c r="D100" s="9"/>
      <c r="E100" s="9"/>
      <c r="F100" s="9"/>
    </row>
    <row r="101" spans="1:6" x14ac:dyDescent="0.3">
      <c r="A101" s="22"/>
      <c r="B101" s="9"/>
      <c r="C101" s="9"/>
      <c r="D101" s="9"/>
      <c r="E101" s="9"/>
      <c r="F101" s="9"/>
    </row>
    <row r="102" spans="1:6" x14ac:dyDescent="0.3">
      <c r="A102" s="22"/>
      <c r="B102" s="9"/>
      <c r="C102" s="9"/>
      <c r="D102" s="9"/>
      <c r="E102" s="9"/>
      <c r="F102" s="9"/>
    </row>
    <row r="103" spans="1:6" x14ac:dyDescent="0.3">
      <c r="A103" s="22"/>
      <c r="B103" s="9"/>
      <c r="C103" s="9"/>
      <c r="D103" s="9"/>
      <c r="E103" s="9"/>
      <c r="F103" s="9"/>
    </row>
    <row r="104" spans="1:6" x14ac:dyDescent="0.3">
      <c r="A104" s="22"/>
      <c r="B104" s="9"/>
      <c r="C104" s="9"/>
      <c r="D104" s="9"/>
      <c r="E104" s="9"/>
      <c r="F104" s="9"/>
    </row>
    <row r="105" spans="1:6" x14ac:dyDescent="0.3">
      <c r="A105" s="22"/>
      <c r="B105" s="9"/>
      <c r="C105" s="9"/>
      <c r="D105" s="9"/>
      <c r="E105" s="9"/>
      <c r="F105" s="9"/>
    </row>
    <row r="106" spans="1:6" x14ac:dyDescent="0.3">
      <c r="A106" s="22"/>
      <c r="B106" s="9"/>
      <c r="C106" s="9"/>
      <c r="D106" s="9"/>
      <c r="E106" s="9"/>
      <c r="F106" s="9"/>
    </row>
    <row r="107" spans="1:6" x14ac:dyDescent="0.3">
      <c r="A107" s="22"/>
      <c r="B107" s="9"/>
      <c r="C107" s="9"/>
      <c r="D107" s="9"/>
      <c r="E107" s="9"/>
      <c r="F107" s="9"/>
    </row>
    <row r="108" spans="1:6" x14ac:dyDescent="0.3">
      <c r="A108" s="22"/>
      <c r="B108" s="9"/>
      <c r="C108" s="9"/>
      <c r="D108" s="9"/>
      <c r="E108" s="9"/>
      <c r="F108" s="9"/>
    </row>
    <row r="109" spans="1:6" x14ac:dyDescent="0.3">
      <c r="A109" s="22"/>
      <c r="B109" s="9"/>
      <c r="C109" s="9"/>
      <c r="D109" s="9"/>
      <c r="E109" s="9"/>
      <c r="F109" s="9"/>
    </row>
    <row r="110" spans="1:6" x14ac:dyDescent="0.3">
      <c r="A110" s="22"/>
      <c r="B110" s="9"/>
      <c r="C110" s="9"/>
      <c r="D110" s="9"/>
      <c r="E110" s="9"/>
      <c r="F110" s="9"/>
    </row>
    <row r="111" spans="1:6" x14ac:dyDescent="0.3">
      <c r="A111" s="22"/>
      <c r="B111" s="9"/>
      <c r="C111" s="9"/>
      <c r="D111" s="9"/>
      <c r="E111" s="9"/>
      <c r="F111" s="9"/>
    </row>
    <row r="112" spans="1:6" x14ac:dyDescent="0.3">
      <c r="A112" s="22"/>
      <c r="B112" s="9"/>
      <c r="C112" s="9"/>
      <c r="D112" s="9"/>
      <c r="E112" s="9"/>
      <c r="F112" s="9"/>
    </row>
    <row r="113" spans="1:6" x14ac:dyDescent="0.3">
      <c r="A113" s="22"/>
      <c r="B113" s="9"/>
      <c r="C113" s="9"/>
      <c r="D113" s="9"/>
      <c r="E113" s="9"/>
      <c r="F113" s="9"/>
    </row>
    <row r="114" spans="1:6" x14ac:dyDescent="0.3">
      <c r="A114" s="22"/>
      <c r="B114" s="9"/>
      <c r="C114" s="9"/>
      <c r="D114" s="9"/>
      <c r="E114" s="9"/>
      <c r="F114" s="9"/>
    </row>
    <row r="115" spans="1:6" x14ac:dyDescent="0.3">
      <c r="A115" s="22"/>
      <c r="B115" s="9"/>
      <c r="C115" s="9"/>
      <c r="D115" s="9"/>
      <c r="E115" s="9"/>
      <c r="F115" s="9"/>
    </row>
    <row r="116" spans="1:6" x14ac:dyDescent="0.3">
      <c r="A116" s="22"/>
      <c r="B116" s="9"/>
      <c r="C116" s="9"/>
      <c r="D116" s="9"/>
      <c r="E116" s="9"/>
      <c r="F116" s="9"/>
    </row>
    <row r="117" spans="1:6" x14ac:dyDescent="0.3">
      <c r="A117" s="22"/>
      <c r="B117" s="9"/>
      <c r="C117" s="9"/>
      <c r="D117" s="9"/>
      <c r="E117" s="9"/>
      <c r="F117" s="9"/>
    </row>
    <row r="118" spans="1:6" x14ac:dyDescent="0.3">
      <c r="A118" s="22"/>
      <c r="B118" s="9"/>
      <c r="C118" s="9"/>
      <c r="D118" s="9"/>
      <c r="E118" s="9"/>
      <c r="F118" s="9"/>
    </row>
    <row r="119" spans="1:6" x14ac:dyDescent="0.3">
      <c r="A119" s="22"/>
      <c r="B119" s="9"/>
      <c r="C119" s="9"/>
      <c r="D119" s="9"/>
      <c r="E119" s="9"/>
      <c r="F119" s="9"/>
    </row>
    <row r="120" spans="1:6" x14ac:dyDescent="0.3">
      <c r="A120" s="22"/>
      <c r="B120" s="9"/>
      <c r="C120" s="9"/>
      <c r="D120" s="9"/>
      <c r="E120" s="9"/>
      <c r="F120" s="9"/>
    </row>
    <row r="121" spans="1:6" x14ac:dyDescent="0.3">
      <c r="A121" s="22"/>
      <c r="B121" s="9"/>
      <c r="C121" s="9"/>
      <c r="D121" s="9"/>
      <c r="E121" s="9"/>
      <c r="F121" s="9"/>
    </row>
    <row r="122" spans="1:6" x14ac:dyDescent="0.3">
      <c r="A122" s="22"/>
      <c r="B122" s="9"/>
      <c r="C122" s="9"/>
      <c r="D122" s="9"/>
      <c r="E122" s="9"/>
      <c r="F122" s="9"/>
    </row>
    <row r="123" spans="1:6" x14ac:dyDescent="0.3">
      <c r="A123" s="22"/>
      <c r="B123" s="9"/>
      <c r="C123" s="9"/>
      <c r="D123" s="9"/>
      <c r="E123" s="9"/>
      <c r="F123" s="9"/>
    </row>
    <row r="124" spans="1:6" x14ac:dyDescent="0.3">
      <c r="A124" s="22"/>
      <c r="B124" s="9"/>
      <c r="C124" s="9"/>
      <c r="D124" s="9"/>
      <c r="E124" s="9"/>
      <c r="F124" s="9"/>
    </row>
    <row r="125" spans="1:6" x14ac:dyDescent="0.3">
      <c r="A125" s="22"/>
      <c r="B125" s="9"/>
      <c r="C125" s="9"/>
      <c r="D125" s="9"/>
      <c r="E125" s="9"/>
      <c r="F125" s="9"/>
    </row>
    <row r="126" spans="1:6" x14ac:dyDescent="0.3">
      <c r="A126" s="22"/>
      <c r="B126" s="9"/>
      <c r="C126" s="9"/>
      <c r="D126" s="9"/>
      <c r="E126" s="9"/>
      <c r="F126" s="9"/>
    </row>
    <row r="127" spans="1:6" x14ac:dyDescent="0.3">
      <c r="A127" s="22"/>
      <c r="B127" s="9"/>
      <c r="C127" s="9"/>
      <c r="D127" s="9"/>
      <c r="E127" s="9"/>
      <c r="F127" s="9"/>
    </row>
    <row r="128" spans="1:6" x14ac:dyDescent="0.3">
      <c r="A128" s="22"/>
      <c r="B128" s="9"/>
      <c r="C128" s="9"/>
      <c r="D128" s="9"/>
      <c r="E128" s="9"/>
      <c r="F128" s="9"/>
    </row>
    <row r="129" spans="1:6" x14ac:dyDescent="0.3">
      <c r="A129" s="22"/>
      <c r="B129" s="9"/>
      <c r="C129" s="9"/>
      <c r="D129" s="9"/>
      <c r="E129" s="9"/>
      <c r="F129" s="9"/>
    </row>
    <row r="130" spans="1:6" x14ac:dyDescent="0.3">
      <c r="A130" s="22"/>
      <c r="B130" s="9"/>
      <c r="C130" s="9"/>
      <c r="D130" s="9"/>
      <c r="E130" s="9"/>
      <c r="F130" s="9"/>
    </row>
    <row r="131" spans="1:6" x14ac:dyDescent="0.3">
      <c r="A131" s="22"/>
      <c r="B131" s="9"/>
      <c r="C131" s="9"/>
      <c r="D131" s="9"/>
      <c r="E131" s="9"/>
      <c r="F131" s="9"/>
    </row>
    <row r="132" spans="1:6" x14ac:dyDescent="0.3">
      <c r="A132" s="22"/>
      <c r="B132" s="9"/>
      <c r="C132" s="9"/>
      <c r="D132" s="9"/>
      <c r="E132" s="9"/>
      <c r="F132" s="9"/>
    </row>
    <row r="133" spans="1:6" x14ac:dyDescent="0.3">
      <c r="A133" s="22"/>
      <c r="B133" s="9"/>
      <c r="C133" s="9"/>
      <c r="D133" s="9"/>
      <c r="E133" s="9"/>
      <c r="F133" s="9"/>
    </row>
    <row r="134" spans="1:6" x14ac:dyDescent="0.3">
      <c r="A134" s="22"/>
      <c r="B134" s="9"/>
      <c r="C134" s="9"/>
      <c r="D134" s="9"/>
      <c r="E134" s="9"/>
      <c r="F134" s="9"/>
    </row>
    <row r="135" spans="1:6" x14ac:dyDescent="0.3">
      <c r="A135" s="22"/>
      <c r="B135" s="9"/>
      <c r="C135" s="9"/>
      <c r="D135" s="9"/>
      <c r="E135" s="9"/>
      <c r="F135" s="9"/>
    </row>
    <row r="136" spans="1:6" x14ac:dyDescent="0.3">
      <c r="A136" s="22"/>
      <c r="B136" s="9"/>
      <c r="C136" s="9"/>
      <c r="D136" s="9"/>
      <c r="E136" s="9"/>
      <c r="F136" s="9"/>
    </row>
    <row r="137" spans="1:6" x14ac:dyDescent="0.3">
      <c r="A137" s="22"/>
      <c r="B137" s="9"/>
      <c r="C137" s="9"/>
      <c r="D137" s="9"/>
      <c r="E137" s="9"/>
      <c r="F137" s="9"/>
    </row>
    <row r="138" spans="1:6" x14ac:dyDescent="0.3">
      <c r="A138" s="22"/>
      <c r="B138" s="9"/>
      <c r="C138" s="9"/>
      <c r="D138" s="9"/>
      <c r="E138" s="9"/>
      <c r="F138" s="9"/>
    </row>
    <row r="139" spans="1:6" x14ac:dyDescent="0.3">
      <c r="A139" s="22"/>
      <c r="B139" s="9"/>
      <c r="C139" s="9"/>
      <c r="D139" s="9"/>
      <c r="E139" s="9"/>
      <c r="F139" s="9"/>
    </row>
    <row r="140" spans="1:6" x14ac:dyDescent="0.3">
      <c r="A140" s="22"/>
      <c r="B140" s="9"/>
      <c r="C140" s="9"/>
      <c r="D140" s="9"/>
      <c r="E140" s="9"/>
      <c r="F140" s="9"/>
    </row>
    <row r="141" spans="1:6" x14ac:dyDescent="0.3">
      <c r="A141" s="22"/>
      <c r="B141" s="9"/>
      <c r="C141" s="9"/>
      <c r="D141" s="9"/>
      <c r="E141" s="9"/>
      <c r="F141" s="9"/>
    </row>
    <row r="142" spans="1:6" x14ac:dyDescent="0.3">
      <c r="A142" s="22"/>
      <c r="B142" s="9"/>
      <c r="C142" s="9"/>
      <c r="D142" s="9"/>
      <c r="E142" s="9"/>
      <c r="F142" s="9"/>
    </row>
    <row r="143" spans="1:6" x14ac:dyDescent="0.3">
      <c r="A143" s="22"/>
      <c r="B143" s="9"/>
      <c r="C143" s="9"/>
      <c r="D143" s="9"/>
      <c r="E143" s="9"/>
      <c r="F143" s="9"/>
    </row>
    <row r="144" spans="1:6" x14ac:dyDescent="0.3">
      <c r="A144" s="22"/>
      <c r="B144" s="9"/>
      <c r="C144" s="9"/>
      <c r="D144" s="9"/>
      <c r="E144" s="9"/>
      <c r="F144" s="9"/>
    </row>
    <row r="145" spans="1:6" x14ac:dyDescent="0.3">
      <c r="A145" s="22"/>
      <c r="B145" s="9"/>
      <c r="C145" s="9"/>
      <c r="D145" s="9"/>
      <c r="E145" s="9"/>
      <c r="F145" s="9"/>
    </row>
    <row r="146" spans="1:6" x14ac:dyDescent="0.3">
      <c r="A146" s="22"/>
      <c r="B146" s="9"/>
      <c r="C146" s="9"/>
      <c r="D146" s="9"/>
      <c r="E146" s="9"/>
      <c r="F146" s="9"/>
    </row>
    <row r="147" spans="1:6" x14ac:dyDescent="0.3">
      <c r="A147" s="22"/>
      <c r="B147" s="9"/>
      <c r="C147" s="9"/>
      <c r="D147" s="9"/>
      <c r="E147" s="9"/>
      <c r="F147" s="9"/>
    </row>
    <row r="148" spans="1:6" x14ac:dyDescent="0.3">
      <c r="A148" s="22"/>
      <c r="B148" s="9"/>
      <c r="C148" s="9"/>
      <c r="D148" s="9"/>
      <c r="E148" s="9"/>
      <c r="F148" s="9"/>
    </row>
    <row r="149" spans="1:6" x14ac:dyDescent="0.3">
      <c r="A149" s="22"/>
      <c r="B149" s="9"/>
      <c r="C149" s="9"/>
      <c r="D149" s="9"/>
      <c r="E149" s="9"/>
      <c r="F149" s="9"/>
    </row>
    <row r="150" spans="1:6" x14ac:dyDescent="0.3">
      <c r="A150" s="22"/>
      <c r="B150" s="9"/>
      <c r="C150" s="9"/>
      <c r="D150" s="9"/>
      <c r="E150" s="9"/>
      <c r="F150" s="9"/>
    </row>
    <row r="151" spans="1:6" x14ac:dyDescent="0.3">
      <c r="A151" s="22"/>
      <c r="B151" s="9"/>
      <c r="C151" s="9"/>
      <c r="D151" s="9"/>
      <c r="E151" s="9"/>
      <c r="F151" s="9"/>
    </row>
    <row r="152" spans="1:6" x14ac:dyDescent="0.3">
      <c r="A152" s="22"/>
      <c r="B152" s="9"/>
      <c r="C152" s="9"/>
      <c r="D152" s="9"/>
      <c r="E152" s="9"/>
      <c r="F152" s="9"/>
    </row>
    <row r="153" spans="1:6" x14ac:dyDescent="0.3">
      <c r="A153" s="22"/>
      <c r="B153" s="9"/>
      <c r="C153" s="9"/>
      <c r="D153" s="9"/>
      <c r="E153" s="9"/>
      <c r="F153" s="9"/>
    </row>
    <row r="154" spans="1:6" x14ac:dyDescent="0.3">
      <c r="A154" s="22"/>
      <c r="B154" s="9"/>
      <c r="C154" s="9"/>
      <c r="D154" s="9"/>
      <c r="E154" s="9"/>
      <c r="F154" s="9"/>
    </row>
    <row r="155" spans="1:6" x14ac:dyDescent="0.3">
      <c r="A155" s="22"/>
      <c r="B155" s="9"/>
      <c r="C155" s="9"/>
      <c r="D155" s="9"/>
      <c r="E155" s="9"/>
      <c r="F155" s="9"/>
    </row>
    <row r="156" spans="1:6" x14ac:dyDescent="0.3">
      <c r="A156" s="22"/>
      <c r="B156" s="9"/>
      <c r="C156" s="9"/>
      <c r="D156" s="9"/>
      <c r="E156" s="9"/>
      <c r="F156" s="9"/>
    </row>
    <row r="157" spans="1:6" x14ac:dyDescent="0.3">
      <c r="A157" s="22"/>
      <c r="B157" s="9"/>
      <c r="C157" s="9"/>
      <c r="D157" s="9"/>
      <c r="E157" s="9"/>
      <c r="F157" s="9"/>
    </row>
    <row r="158" spans="1:6" x14ac:dyDescent="0.3">
      <c r="A158" s="22"/>
      <c r="B158" s="9"/>
      <c r="C158" s="9"/>
      <c r="D158" s="9"/>
      <c r="E158" s="9"/>
      <c r="F158" s="9"/>
    </row>
    <row r="159" spans="1:6" x14ac:dyDescent="0.3">
      <c r="A159" s="22"/>
      <c r="B159" s="9"/>
      <c r="C159" s="9"/>
      <c r="D159" s="9"/>
      <c r="E159" s="9"/>
      <c r="F159" s="9"/>
    </row>
    <row r="160" spans="1:6" x14ac:dyDescent="0.3">
      <c r="A160" s="22"/>
      <c r="B160" s="9"/>
      <c r="C160" s="9"/>
      <c r="D160" s="9"/>
      <c r="E160" s="9"/>
      <c r="F160" s="9"/>
    </row>
    <row r="161" spans="1:6" x14ac:dyDescent="0.3">
      <c r="A161" s="22"/>
      <c r="B161" s="9"/>
      <c r="C161" s="9"/>
      <c r="D161" s="9"/>
      <c r="E161" s="9"/>
      <c r="F161" s="9"/>
    </row>
    <row r="162" spans="1:6" x14ac:dyDescent="0.3">
      <c r="A162" s="22"/>
      <c r="B162" s="9"/>
      <c r="C162" s="9"/>
      <c r="D162" s="9"/>
      <c r="E162" s="9"/>
      <c r="F162" s="9"/>
    </row>
    <row r="163" spans="1:6" x14ac:dyDescent="0.3">
      <c r="A163" s="22"/>
      <c r="B163" s="9"/>
      <c r="C163" s="9"/>
      <c r="D163" s="9"/>
      <c r="E163" s="9"/>
      <c r="F163" s="9"/>
    </row>
    <row r="164" spans="1:6" x14ac:dyDescent="0.3">
      <c r="A164" s="22"/>
      <c r="B164" s="9"/>
      <c r="C164" s="9"/>
      <c r="D164" s="9"/>
      <c r="E164" s="9"/>
      <c r="F164" s="9"/>
    </row>
    <row r="165" spans="1:6" x14ac:dyDescent="0.3">
      <c r="A165" s="22"/>
      <c r="B165" s="9"/>
      <c r="C165" s="9"/>
      <c r="D165" s="9"/>
      <c r="E165" s="9"/>
      <c r="F165" s="9"/>
    </row>
    <row r="166" spans="1:6" x14ac:dyDescent="0.3">
      <c r="A166" s="22"/>
      <c r="B166" s="9"/>
      <c r="C166" s="9"/>
      <c r="D166" s="9"/>
      <c r="E166" s="9"/>
      <c r="F166" s="9"/>
    </row>
    <row r="167" spans="1:6" x14ac:dyDescent="0.3">
      <c r="A167" s="23"/>
      <c r="B167" s="9"/>
      <c r="C167" s="9"/>
      <c r="D167" s="9"/>
      <c r="E167" s="9"/>
      <c r="F167" s="9"/>
    </row>
    <row r="168" spans="1:6" x14ac:dyDescent="0.3">
      <c r="A168" s="22"/>
      <c r="B168" s="9"/>
      <c r="C168" s="9"/>
      <c r="D168" s="9"/>
      <c r="E168" s="9"/>
      <c r="F168" s="9"/>
    </row>
    <row r="169" spans="1:6" x14ac:dyDescent="0.3">
      <c r="A169" s="22"/>
      <c r="B169" s="9"/>
      <c r="C169" s="9"/>
      <c r="D169" s="9"/>
      <c r="E169" s="9"/>
      <c r="F169" s="9"/>
    </row>
    <row r="170" spans="1:6" x14ac:dyDescent="0.3">
      <c r="A170" s="22"/>
      <c r="B170" s="9"/>
      <c r="C170" s="9"/>
      <c r="D170" s="9"/>
      <c r="E170" s="9"/>
      <c r="F170" s="9"/>
    </row>
    <row r="171" spans="1:6" x14ac:dyDescent="0.3">
      <c r="A171" s="22"/>
      <c r="B171" s="9"/>
      <c r="C171" s="9"/>
      <c r="D171" s="9"/>
      <c r="E171" s="9"/>
      <c r="F171" s="9"/>
    </row>
    <row r="172" spans="1:6" x14ac:dyDescent="0.3">
      <c r="A172" s="22"/>
      <c r="B172" s="9"/>
      <c r="C172" s="9"/>
      <c r="D172" s="9"/>
      <c r="E172" s="9"/>
      <c r="F172" s="9"/>
    </row>
    <row r="173" spans="1:6" x14ac:dyDescent="0.3">
      <c r="A173" s="22"/>
      <c r="B173" s="9"/>
      <c r="C173" s="9"/>
      <c r="D173" s="9"/>
      <c r="E173" s="9"/>
      <c r="F173" s="9"/>
    </row>
    <row r="174" spans="1:6" x14ac:dyDescent="0.3">
      <c r="A174" s="22"/>
      <c r="B174" s="9"/>
      <c r="C174" s="9"/>
      <c r="D174" s="9"/>
      <c r="E174" s="9"/>
      <c r="F174" s="9"/>
    </row>
    <row r="175" spans="1:6" x14ac:dyDescent="0.3">
      <c r="A175" s="22"/>
      <c r="B175" s="9"/>
      <c r="C175" s="9"/>
      <c r="D175" s="9"/>
      <c r="E175" s="9"/>
      <c r="F175" s="9"/>
    </row>
    <row r="176" spans="1:6" x14ac:dyDescent="0.3">
      <c r="A176" s="22"/>
      <c r="B176" s="9"/>
      <c r="C176" s="9"/>
      <c r="D176" s="9"/>
      <c r="E176" s="9"/>
      <c r="F176" s="9"/>
    </row>
    <row r="177" spans="1:6" x14ac:dyDescent="0.3">
      <c r="A177" s="22"/>
      <c r="B177" s="9"/>
      <c r="C177" s="9"/>
      <c r="D177" s="9"/>
      <c r="E177" s="9"/>
      <c r="F177" s="9"/>
    </row>
    <row r="178" spans="1:6" x14ac:dyDescent="0.3">
      <c r="A178" s="22"/>
      <c r="B178" s="9"/>
      <c r="C178" s="9"/>
      <c r="D178" s="9"/>
      <c r="E178" s="9"/>
      <c r="F178" s="9"/>
    </row>
    <row r="179" spans="1:6" x14ac:dyDescent="0.3">
      <c r="A179" s="22"/>
      <c r="B179" s="9"/>
      <c r="C179" s="9"/>
      <c r="D179" s="9"/>
      <c r="E179" s="9"/>
      <c r="F179" s="9"/>
    </row>
    <row r="180" spans="1:6" x14ac:dyDescent="0.3">
      <c r="A180" s="22"/>
      <c r="B180" s="9"/>
      <c r="C180" s="9"/>
      <c r="D180" s="9"/>
      <c r="E180" s="9"/>
      <c r="F180" s="9"/>
    </row>
    <row r="181" spans="1:6" x14ac:dyDescent="0.3">
      <c r="A181" s="22"/>
      <c r="B181" s="9"/>
      <c r="C181" s="9"/>
      <c r="D181" s="9"/>
      <c r="E181" s="9"/>
      <c r="F181" s="9"/>
    </row>
    <row r="182" spans="1:6" x14ac:dyDescent="0.3">
      <c r="A182" s="9"/>
      <c r="B182" s="9"/>
      <c r="C182" s="9"/>
      <c r="D182" s="9"/>
      <c r="E182" s="9"/>
      <c r="F182" s="9"/>
    </row>
  </sheetData>
  <pageMargins left="0.7" right="0.7" top="0.75" bottom="0.75" header="0.3" footer="0.3"/>
  <pageSetup paperSize="9"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D3036-AA1E-4035-920A-40630BCB1CC2}">
  <dimension ref="A1:CA427"/>
  <sheetViews>
    <sheetView topLeftCell="A24" zoomScaleNormal="100" workbookViewId="0">
      <selection activeCell="F17" sqref="F17"/>
    </sheetView>
  </sheetViews>
  <sheetFormatPr defaultColWidth="8.58203125" defaultRowHeight="14" x14ac:dyDescent="0.3"/>
  <cols>
    <col min="1" max="1" width="15.83203125" style="128" customWidth="1"/>
    <col min="2" max="50" width="10.58203125" style="128" customWidth="1"/>
    <col min="51" max="51" width="15.5" style="128" customWidth="1"/>
    <col min="52" max="78" width="9.83203125" style="128" customWidth="1"/>
    <col min="79" max="79" width="14.83203125" style="128" customWidth="1"/>
    <col min="80" max="16384" width="8.58203125" style="128"/>
  </cols>
  <sheetData>
    <row r="1" spans="1:79" ht="18.5" x14ac:dyDescent="0.45">
      <c r="A1" s="127" t="s">
        <v>440</v>
      </c>
    </row>
    <row r="3" spans="1:79" ht="14.5" x14ac:dyDescent="0.35">
      <c r="A3" s="132" t="s">
        <v>157</v>
      </c>
      <c r="B3" s="129" t="s">
        <v>57</v>
      </c>
      <c r="C3" s="129" t="s">
        <v>58</v>
      </c>
      <c r="D3" s="129" t="s">
        <v>59</v>
      </c>
      <c r="E3" s="129" t="s">
        <v>60</v>
      </c>
      <c r="F3" s="129" t="s">
        <v>61</v>
      </c>
      <c r="G3" s="129" t="s">
        <v>62</v>
      </c>
      <c r="H3" s="129" t="s">
        <v>63</v>
      </c>
      <c r="I3" s="129" t="s">
        <v>64</v>
      </c>
      <c r="J3" s="129" t="s">
        <v>65</v>
      </c>
      <c r="K3" s="129" t="s">
        <v>66</v>
      </c>
      <c r="L3" s="129" t="s">
        <v>67</v>
      </c>
      <c r="M3" s="129" t="s">
        <v>68</v>
      </c>
      <c r="N3" s="129" t="s">
        <v>69</v>
      </c>
      <c r="O3" s="129" t="s">
        <v>70</v>
      </c>
      <c r="P3" s="129" t="s">
        <v>71</v>
      </c>
      <c r="Q3" s="129" t="s">
        <v>72</v>
      </c>
      <c r="R3" s="129" t="s">
        <v>73</v>
      </c>
      <c r="S3" s="129" t="s">
        <v>74</v>
      </c>
      <c r="T3" s="129" t="s">
        <v>75</v>
      </c>
      <c r="U3" s="129" t="s">
        <v>76</v>
      </c>
      <c r="V3" s="129" t="s">
        <v>77</v>
      </c>
      <c r="W3" s="129" t="s">
        <v>78</v>
      </c>
      <c r="X3" s="129" t="s">
        <v>79</v>
      </c>
      <c r="Y3" s="129" t="s">
        <v>80</v>
      </c>
      <c r="Z3" s="129" t="s">
        <v>81</v>
      </c>
      <c r="AA3" s="129" t="s">
        <v>82</v>
      </c>
      <c r="AB3" s="129" t="s">
        <v>83</v>
      </c>
      <c r="AC3" s="129" t="s">
        <v>84</v>
      </c>
      <c r="AD3" s="129" t="s">
        <v>85</v>
      </c>
      <c r="AE3" s="129" t="s">
        <v>86</v>
      </c>
      <c r="AF3" s="129" t="s">
        <v>87</v>
      </c>
      <c r="AG3" s="129" t="s">
        <v>88</v>
      </c>
      <c r="AH3" s="129" t="s">
        <v>89</v>
      </c>
      <c r="AI3" s="129" t="s">
        <v>90</v>
      </c>
      <c r="AJ3" s="129" t="s">
        <v>91</v>
      </c>
      <c r="AK3" s="129" t="s">
        <v>92</v>
      </c>
      <c r="AL3" s="129" t="s">
        <v>93</v>
      </c>
      <c r="AM3" s="129" t="s">
        <v>94</v>
      </c>
      <c r="AN3" s="129" t="s">
        <v>95</v>
      </c>
      <c r="AO3" s="129" t="s">
        <v>96</v>
      </c>
      <c r="AP3" s="129" t="s">
        <v>97</v>
      </c>
      <c r="AQ3" s="129" t="s">
        <v>98</v>
      </c>
      <c r="AR3" s="129" t="s">
        <v>99</v>
      </c>
      <c r="AS3" s="129" t="s">
        <v>100</v>
      </c>
      <c r="AT3" s="129" t="s">
        <v>101</v>
      </c>
      <c r="AU3" s="129" t="s">
        <v>102</v>
      </c>
      <c r="AV3" s="129" t="s">
        <v>103</v>
      </c>
      <c r="AW3" s="129" t="s">
        <v>104</v>
      </c>
      <c r="AX3" s="129" t="s">
        <v>105</v>
      </c>
      <c r="AY3" s="129" t="s">
        <v>106</v>
      </c>
      <c r="AZ3" s="129" t="s">
        <v>107</v>
      </c>
      <c r="BA3" s="129" t="s">
        <v>108</v>
      </c>
      <c r="BB3" s="129" t="s">
        <v>109</v>
      </c>
      <c r="BC3" s="129" t="s">
        <v>110</v>
      </c>
      <c r="BD3" s="129" t="s">
        <v>111</v>
      </c>
      <c r="BE3" s="129" t="s">
        <v>112</v>
      </c>
      <c r="BF3" s="129" t="s">
        <v>113</v>
      </c>
      <c r="BG3" s="129" t="s">
        <v>114</v>
      </c>
      <c r="BH3" s="129" t="s">
        <v>115</v>
      </c>
      <c r="BI3" s="129" t="s">
        <v>116</v>
      </c>
      <c r="BJ3" s="129" t="s">
        <v>117</v>
      </c>
      <c r="BK3" s="129" t="s">
        <v>118</v>
      </c>
      <c r="BL3" s="129" t="s">
        <v>119</v>
      </c>
      <c r="BM3" s="129" t="s">
        <v>120</v>
      </c>
      <c r="BN3" s="129" t="s">
        <v>121</v>
      </c>
      <c r="BO3" s="129" t="s">
        <v>122</v>
      </c>
      <c r="BP3" s="129" t="s">
        <v>123</v>
      </c>
      <c r="BQ3" s="129" t="s">
        <v>124</v>
      </c>
      <c r="BR3" s="129" t="s">
        <v>125</v>
      </c>
      <c r="BS3" s="129" t="s">
        <v>126</v>
      </c>
      <c r="BT3" s="129" t="s">
        <v>127</v>
      </c>
      <c r="BU3" s="129" t="s">
        <v>128</v>
      </c>
      <c r="BV3" s="129" t="s">
        <v>129</v>
      </c>
      <c r="BW3" s="129" t="s">
        <v>130</v>
      </c>
      <c r="BX3" s="129" t="s">
        <v>131</v>
      </c>
      <c r="BY3" s="129" t="s">
        <v>132</v>
      </c>
      <c r="BZ3" s="129" t="s">
        <v>133</v>
      </c>
      <c r="CA3" s="129" t="s">
        <v>134</v>
      </c>
    </row>
    <row r="4" spans="1:79" ht="14.5" x14ac:dyDescent="0.35">
      <c r="A4" s="129" t="s">
        <v>9</v>
      </c>
      <c r="B4" s="139">
        <v>78</v>
      </c>
      <c r="C4" s="139">
        <v>621</v>
      </c>
      <c r="D4" s="139">
        <v>1939</v>
      </c>
      <c r="E4" s="139">
        <v>788</v>
      </c>
      <c r="F4" s="139">
        <v>4255</v>
      </c>
      <c r="G4" s="139">
        <v>4947</v>
      </c>
      <c r="H4" s="139">
        <v>14</v>
      </c>
      <c r="I4" s="139">
        <v>152</v>
      </c>
      <c r="J4" s="139">
        <v>529</v>
      </c>
      <c r="K4" s="139">
        <v>217</v>
      </c>
      <c r="L4" s="139">
        <v>438</v>
      </c>
      <c r="M4" s="139">
        <v>24</v>
      </c>
      <c r="N4" s="139">
        <v>384</v>
      </c>
      <c r="O4" s="139">
        <v>29903</v>
      </c>
      <c r="P4" s="139">
        <v>1048</v>
      </c>
      <c r="Q4" s="139">
        <v>178</v>
      </c>
      <c r="R4" s="139">
        <v>5181</v>
      </c>
      <c r="S4" s="139">
        <v>8547</v>
      </c>
      <c r="T4" s="139">
        <v>1209</v>
      </c>
      <c r="U4" s="139">
        <v>24</v>
      </c>
      <c r="V4" s="139">
        <v>670</v>
      </c>
      <c r="W4" s="139">
        <v>5</v>
      </c>
      <c r="X4" s="139">
        <v>33</v>
      </c>
      <c r="Y4" s="139">
        <v>27</v>
      </c>
      <c r="Z4" s="139">
        <v>1363</v>
      </c>
      <c r="AA4" s="139">
        <v>1</v>
      </c>
      <c r="AB4" s="139">
        <v>203</v>
      </c>
      <c r="AC4" s="139">
        <v>75</v>
      </c>
      <c r="AD4" s="139">
        <v>4</v>
      </c>
      <c r="AE4" s="139">
        <v>1</v>
      </c>
      <c r="AF4" s="139">
        <v>438</v>
      </c>
      <c r="AG4" s="139">
        <v>41</v>
      </c>
      <c r="AH4" s="139">
        <v>1</v>
      </c>
      <c r="AI4" s="139">
        <v>136</v>
      </c>
      <c r="AJ4" s="139">
        <v>15</v>
      </c>
      <c r="AK4" s="139">
        <v>274</v>
      </c>
      <c r="AL4" s="139">
        <v>4</v>
      </c>
      <c r="AM4" s="139">
        <v>16</v>
      </c>
      <c r="AN4" s="139">
        <v>10</v>
      </c>
      <c r="AO4" s="139">
        <v>22</v>
      </c>
      <c r="AP4" s="139">
        <v>2</v>
      </c>
      <c r="AQ4" s="139">
        <v>99</v>
      </c>
      <c r="AR4" s="139">
        <v>61</v>
      </c>
      <c r="AS4" s="139">
        <v>1</v>
      </c>
      <c r="AT4" s="139">
        <v>9</v>
      </c>
      <c r="AU4" s="139">
        <v>6</v>
      </c>
      <c r="AV4" s="139">
        <v>59</v>
      </c>
      <c r="AW4" s="139">
        <v>26</v>
      </c>
      <c r="AX4" s="139">
        <v>174</v>
      </c>
      <c r="AY4" s="139">
        <v>54</v>
      </c>
      <c r="AZ4" s="139">
        <v>29</v>
      </c>
      <c r="BA4" s="139">
        <v>2</v>
      </c>
      <c r="BB4" s="139">
        <v>8</v>
      </c>
      <c r="BC4" s="139">
        <v>3</v>
      </c>
      <c r="BD4" s="139">
        <v>14</v>
      </c>
      <c r="BE4" s="139">
        <v>39</v>
      </c>
      <c r="BF4" s="139">
        <v>18</v>
      </c>
      <c r="BG4" s="139">
        <v>1</v>
      </c>
      <c r="BH4" s="139">
        <v>1</v>
      </c>
      <c r="BI4" s="139">
        <v>229</v>
      </c>
      <c r="BJ4" s="139">
        <v>445</v>
      </c>
      <c r="BK4" s="139">
        <v>213</v>
      </c>
      <c r="BL4" s="139">
        <v>5</v>
      </c>
      <c r="BM4" s="139">
        <v>397</v>
      </c>
      <c r="BN4" s="139">
        <v>49</v>
      </c>
      <c r="BO4" s="139">
        <v>57</v>
      </c>
      <c r="BP4" s="139">
        <v>2207</v>
      </c>
      <c r="BQ4" s="139">
        <v>104</v>
      </c>
      <c r="BR4" s="139">
        <v>1724</v>
      </c>
      <c r="BS4" s="139">
        <v>235</v>
      </c>
      <c r="BT4" s="139">
        <v>3409</v>
      </c>
      <c r="BU4" s="139">
        <v>19311</v>
      </c>
      <c r="BV4" s="139">
        <v>4100</v>
      </c>
      <c r="BW4" s="139">
        <v>6118</v>
      </c>
      <c r="BX4" s="139">
        <v>67</v>
      </c>
      <c r="BY4" s="139">
        <v>847</v>
      </c>
      <c r="BZ4" s="139">
        <v>47</v>
      </c>
      <c r="CA4" s="131">
        <f t="shared" ref="CA4:CA31" si="0">SUM(B4:BZ4)</f>
        <v>103985</v>
      </c>
    </row>
    <row r="5" spans="1:79" ht="14.5" x14ac:dyDescent="0.35">
      <c r="A5" s="129" t="s">
        <v>10</v>
      </c>
      <c r="B5" s="139">
        <v>6</v>
      </c>
      <c r="C5" s="139">
        <v>422</v>
      </c>
      <c r="D5" s="139">
        <v>321</v>
      </c>
      <c r="E5" s="139">
        <v>196</v>
      </c>
      <c r="F5" s="139">
        <v>1039</v>
      </c>
      <c r="G5" s="139">
        <v>2486</v>
      </c>
      <c r="H5" s="139">
        <v>0</v>
      </c>
      <c r="I5" s="139">
        <v>15</v>
      </c>
      <c r="J5" s="139">
        <v>197</v>
      </c>
      <c r="K5" s="139">
        <v>35</v>
      </c>
      <c r="L5" s="139">
        <v>297</v>
      </c>
      <c r="M5" s="139">
        <v>23</v>
      </c>
      <c r="N5" s="139">
        <v>30</v>
      </c>
      <c r="O5" s="139">
        <v>19832</v>
      </c>
      <c r="P5" s="139">
        <v>640</v>
      </c>
      <c r="Q5" s="139">
        <v>14</v>
      </c>
      <c r="R5" s="139">
        <v>3821</v>
      </c>
      <c r="S5" s="139">
        <v>7832</v>
      </c>
      <c r="T5" s="139">
        <v>1170</v>
      </c>
      <c r="U5" s="139">
        <v>24</v>
      </c>
      <c r="V5" s="139">
        <v>334</v>
      </c>
      <c r="W5" s="139">
        <v>0</v>
      </c>
      <c r="X5" s="139">
        <v>1</v>
      </c>
      <c r="Y5" s="139">
        <v>0</v>
      </c>
      <c r="Z5" s="139">
        <v>781</v>
      </c>
      <c r="AA5" s="139">
        <v>1</v>
      </c>
      <c r="AB5" s="139">
        <v>182</v>
      </c>
      <c r="AC5" s="139">
        <v>0</v>
      </c>
      <c r="AD5" s="139">
        <v>2</v>
      </c>
      <c r="AE5" s="139">
        <v>0</v>
      </c>
      <c r="AF5" s="139">
        <v>32</v>
      </c>
      <c r="AG5" s="139">
        <v>13</v>
      </c>
      <c r="AH5" s="139">
        <v>1</v>
      </c>
      <c r="AI5" s="139">
        <v>68</v>
      </c>
      <c r="AJ5" s="139">
        <v>0</v>
      </c>
      <c r="AK5" s="139">
        <v>223</v>
      </c>
      <c r="AL5" s="139">
        <v>4</v>
      </c>
      <c r="AM5" s="139">
        <v>0</v>
      </c>
      <c r="AN5" s="139">
        <v>0</v>
      </c>
      <c r="AO5" s="139">
        <v>0</v>
      </c>
      <c r="AP5" s="139">
        <v>0</v>
      </c>
      <c r="AQ5" s="139">
        <v>16</v>
      </c>
      <c r="AR5" s="139">
        <v>0</v>
      </c>
      <c r="AS5" s="139">
        <v>0</v>
      </c>
      <c r="AT5" s="139">
        <v>3</v>
      </c>
      <c r="AU5" s="139">
        <v>0</v>
      </c>
      <c r="AV5" s="139">
        <v>0</v>
      </c>
      <c r="AW5" s="139">
        <v>1</v>
      </c>
      <c r="AX5" s="139">
        <v>31</v>
      </c>
      <c r="AY5" s="139">
        <v>10</v>
      </c>
      <c r="AZ5" s="139">
        <v>2</v>
      </c>
      <c r="BA5" s="139">
        <v>0</v>
      </c>
      <c r="BB5" s="139">
        <v>3</v>
      </c>
      <c r="BC5" s="139">
        <v>0</v>
      </c>
      <c r="BD5" s="139">
        <v>0</v>
      </c>
      <c r="BE5" s="139">
        <v>17</v>
      </c>
      <c r="BF5" s="139">
        <v>0</v>
      </c>
      <c r="BG5" s="139">
        <v>1</v>
      </c>
      <c r="BH5" s="139">
        <v>1</v>
      </c>
      <c r="BI5" s="139">
        <v>0</v>
      </c>
      <c r="BJ5" s="139">
        <v>6</v>
      </c>
      <c r="BK5" s="139">
        <v>0</v>
      </c>
      <c r="BL5" s="139">
        <v>0</v>
      </c>
      <c r="BM5" s="139">
        <v>0</v>
      </c>
      <c r="BN5" s="139">
        <v>0</v>
      </c>
      <c r="BO5" s="139">
        <v>0</v>
      </c>
      <c r="BP5" s="139">
        <v>44</v>
      </c>
      <c r="BQ5" s="139">
        <v>40</v>
      </c>
      <c r="BR5" s="139">
        <v>561</v>
      </c>
      <c r="BS5" s="139">
        <v>0</v>
      </c>
      <c r="BT5" s="139">
        <v>1417</v>
      </c>
      <c r="BU5" s="139">
        <v>11024</v>
      </c>
      <c r="BV5" s="139">
        <v>1976</v>
      </c>
      <c r="BW5" s="139">
        <v>5537</v>
      </c>
      <c r="BX5" s="139">
        <v>9</v>
      </c>
      <c r="BY5" s="139">
        <v>25</v>
      </c>
      <c r="BZ5" s="139">
        <v>35</v>
      </c>
      <c r="CA5" s="131">
        <f t="shared" si="0"/>
        <v>60801</v>
      </c>
    </row>
    <row r="6" spans="1:79" ht="14.5" x14ac:dyDescent="0.35">
      <c r="A6" s="129" t="s">
        <v>11</v>
      </c>
      <c r="B6" s="139">
        <v>73</v>
      </c>
      <c r="C6" s="139">
        <v>56</v>
      </c>
      <c r="D6" s="139">
        <v>54</v>
      </c>
      <c r="E6" s="139">
        <v>370</v>
      </c>
      <c r="F6" s="139">
        <v>1561</v>
      </c>
      <c r="G6" s="139">
        <v>1541</v>
      </c>
      <c r="H6" s="139">
        <v>0</v>
      </c>
      <c r="I6" s="139">
        <v>118</v>
      </c>
      <c r="J6" s="139">
        <v>2</v>
      </c>
      <c r="K6" s="139">
        <v>29</v>
      </c>
      <c r="L6" s="139">
        <v>134</v>
      </c>
      <c r="M6" s="139">
        <v>0</v>
      </c>
      <c r="N6" s="139">
        <v>223</v>
      </c>
      <c r="O6" s="139">
        <v>3347</v>
      </c>
      <c r="P6" s="139">
        <v>81</v>
      </c>
      <c r="Q6" s="139">
        <v>0</v>
      </c>
      <c r="R6" s="139">
        <v>447</v>
      </c>
      <c r="S6" s="139">
        <v>11</v>
      </c>
      <c r="T6" s="139">
        <v>6</v>
      </c>
      <c r="U6" s="139">
        <v>0</v>
      </c>
      <c r="V6" s="139">
        <v>299</v>
      </c>
      <c r="W6" s="139">
        <v>0</v>
      </c>
      <c r="X6" s="139">
        <v>0</v>
      </c>
      <c r="Y6" s="139">
        <v>7</v>
      </c>
      <c r="Z6" s="139">
        <v>0</v>
      </c>
      <c r="AA6" s="139">
        <v>0</v>
      </c>
      <c r="AB6" s="139">
        <v>0</v>
      </c>
      <c r="AC6" s="139">
        <v>0</v>
      </c>
      <c r="AD6" s="139">
        <v>0</v>
      </c>
      <c r="AE6" s="139">
        <v>0</v>
      </c>
      <c r="AF6" s="139">
        <v>8</v>
      </c>
      <c r="AG6" s="139">
        <v>0</v>
      </c>
      <c r="AH6" s="139">
        <v>0</v>
      </c>
      <c r="AI6" s="139">
        <v>0</v>
      </c>
      <c r="AJ6" s="139">
        <v>0</v>
      </c>
      <c r="AK6" s="139">
        <v>0</v>
      </c>
      <c r="AL6" s="139">
        <v>0</v>
      </c>
      <c r="AM6" s="139">
        <v>0</v>
      </c>
      <c r="AN6" s="139">
        <v>10</v>
      </c>
      <c r="AO6" s="139">
        <v>22</v>
      </c>
      <c r="AP6" s="139">
        <v>0</v>
      </c>
      <c r="AQ6" s="139">
        <v>3</v>
      </c>
      <c r="AR6" s="139">
        <v>41</v>
      </c>
      <c r="AS6" s="139">
        <v>0</v>
      </c>
      <c r="AT6" s="139">
        <v>6</v>
      </c>
      <c r="AU6" s="139">
        <v>0</v>
      </c>
      <c r="AV6" s="139">
        <v>0</v>
      </c>
      <c r="AW6" s="139">
        <v>0</v>
      </c>
      <c r="AX6" s="139">
        <v>97</v>
      </c>
      <c r="AY6" s="139">
        <v>8</v>
      </c>
      <c r="AZ6" s="139">
        <v>14</v>
      </c>
      <c r="BA6" s="139">
        <v>0</v>
      </c>
      <c r="BB6" s="139">
        <v>5</v>
      </c>
      <c r="BC6" s="139">
        <v>2</v>
      </c>
      <c r="BD6" s="139">
        <v>14</v>
      </c>
      <c r="BE6" s="139">
        <v>19</v>
      </c>
      <c r="BF6" s="139">
        <v>0</v>
      </c>
      <c r="BG6" s="139">
        <v>0</v>
      </c>
      <c r="BH6" s="139">
        <v>0</v>
      </c>
      <c r="BI6" s="139">
        <v>0</v>
      </c>
      <c r="BJ6" s="139">
        <v>4</v>
      </c>
      <c r="BK6" s="139">
        <v>0</v>
      </c>
      <c r="BL6" s="139">
        <v>2</v>
      </c>
      <c r="BM6" s="139">
        <v>0</v>
      </c>
      <c r="BN6" s="139">
        <v>0</v>
      </c>
      <c r="BO6" s="139">
        <v>2</v>
      </c>
      <c r="BP6" s="139">
        <v>1657</v>
      </c>
      <c r="BQ6" s="139">
        <v>2</v>
      </c>
      <c r="BR6" s="139">
        <v>17</v>
      </c>
      <c r="BS6" s="139">
        <v>9</v>
      </c>
      <c r="BT6" s="139">
        <v>322</v>
      </c>
      <c r="BU6" s="139">
        <v>3645</v>
      </c>
      <c r="BV6" s="139">
        <v>876</v>
      </c>
      <c r="BW6" s="139">
        <v>197</v>
      </c>
      <c r="BX6" s="139">
        <v>25</v>
      </c>
      <c r="BY6" s="139">
        <v>406</v>
      </c>
      <c r="BZ6" s="139">
        <v>0</v>
      </c>
      <c r="CA6" s="131">
        <f t="shared" si="0"/>
        <v>15772</v>
      </c>
    </row>
    <row r="7" spans="1:79" ht="14.5" x14ac:dyDescent="0.35">
      <c r="A7" s="129" t="s">
        <v>12</v>
      </c>
      <c r="B7" s="139">
        <v>0</v>
      </c>
      <c r="C7" s="139">
        <v>0</v>
      </c>
      <c r="D7" s="139">
        <v>27</v>
      </c>
      <c r="E7" s="139">
        <v>128</v>
      </c>
      <c r="F7" s="139">
        <v>65</v>
      </c>
      <c r="G7" s="139">
        <v>91</v>
      </c>
      <c r="H7" s="139">
        <v>0</v>
      </c>
      <c r="I7" s="139">
        <v>0</v>
      </c>
      <c r="J7" s="139">
        <v>5</v>
      </c>
      <c r="K7" s="139">
        <v>0</v>
      </c>
      <c r="L7" s="139">
        <v>0</v>
      </c>
      <c r="M7" s="139">
        <v>0</v>
      </c>
      <c r="N7" s="139">
        <v>99</v>
      </c>
      <c r="O7" s="139">
        <v>2858</v>
      </c>
      <c r="P7" s="139">
        <v>0</v>
      </c>
      <c r="Q7" s="139">
        <v>0</v>
      </c>
      <c r="R7" s="139">
        <v>123</v>
      </c>
      <c r="S7" s="139">
        <v>232</v>
      </c>
      <c r="T7" s="139">
        <v>0</v>
      </c>
      <c r="U7" s="139">
        <v>0</v>
      </c>
      <c r="V7" s="139">
        <v>17</v>
      </c>
      <c r="W7" s="139">
        <v>0</v>
      </c>
      <c r="X7" s="139">
        <v>0</v>
      </c>
      <c r="Y7" s="139">
        <v>0</v>
      </c>
      <c r="Z7" s="139">
        <v>234</v>
      </c>
      <c r="AA7" s="139">
        <v>0</v>
      </c>
      <c r="AB7" s="139">
        <v>8</v>
      </c>
      <c r="AC7" s="139">
        <v>0</v>
      </c>
      <c r="AD7" s="139">
        <v>0</v>
      </c>
      <c r="AE7" s="139">
        <v>0</v>
      </c>
      <c r="AF7" s="139">
        <v>26</v>
      </c>
      <c r="AG7" s="139">
        <v>0</v>
      </c>
      <c r="AH7" s="139">
        <v>0</v>
      </c>
      <c r="AI7" s="139">
        <v>0</v>
      </c>
      <c r="AJ7" s="139">
        <v>0</v>
      </c>
      <c r="AK7" s="139">
        <v>0</v>
      </c>
      <c r="AL7" s="139">
        <v>0</v>
      </c>
      <c r="AM7" s="139">
        <v>0</v>
      </c>
      <c r="AN7" s="139">
        <v>0</v>
      </c>
      <c r="AO7" s="139">
        <v>0</v>
      </c>
      <c r="AP7" s="139">
        <v>0</v>
      </c>
      <c r="AQ7" s="139">
        <v>4</v>
      </c>
      <c r="AR7" s="139">
        <v>0</v>
      </c>
      <c r="AS7" s="139">
        <v>0</v>
      </c>
      <c r="AT7" s="139">
        <v>0</v>
      </c>
      <c r="AU7" s="139">
        <v>0</v>
      </c>
      <c r="AV7" s="139">
        <v>0</v>
      </c>
      <c r="AW7" s="139">
        <v>0</v>
      </c>
      <c r="AX7" s="139">
        <v>19</v>
      </c>
      <c r="AY7" s="139">
        <v>0</v>
      </c>
      <c r="AZ7" s="139">
        <v>0</v>
      </c>
      <c r="BA7" s="139">
        <v>1</v>
      </c>
      <c r="BB7" s="139">
        <v>0</v>
      </c>
      <c r="BC7" s="139">
        <v>0</v>
      </c>
      <c r="BD7" s="139">
        <v>0</v>
      </c>
      <c r="BE7" s="139">
        <v>0</v>
      </c>
      <c r="BF7" s="139">
        <v>0</v>
      </c>
      <c r="BG7" s="139">
        <v>0</v>
      </c>
      <c r="BH7" s="139">
        <v>0</v>
      </c>
      <c r="BI7" s="139">
        <v>0</v>
      </c>
      <c r="BJ7" s="139">
        <v>1</v>
      </c>
      <c r="BK7" s="139">
        <v>0</v>
      </c>
      <c r="BL7" s="139">
        <v>0</v>
      </c>
      <c r="BM7" s="139">
        <v>0</v>
      </c>
      <c r="BN7" s="139">
        <v>0</v>
      </c>
      <c r="BO7" s="139">
        <v>0</v>
      </c>
      <c r="BP7" s="139">
        <v>0</v>
      </c>
      <c r="BQ7" s="139">
        <v>5</v>
      </c>
      <c r="BR7" s="139">
        <v>985</v>
      </c>
      <c r="BS7" s="139">
        <v>17</v>
      </c>
      <c r="BT7" s="139">
        <v>537</v>
      </c>
      <c r="BU7" s="139">
        <v>2184</v>
      </c>
      <c r="BV7" s="139">
        <v>110</v>
      </c>
      <c r="BW7" s="139">
        <v>19</v>
      </c>
      <c r="BX7" s="139">
        <v>0</v>
      </c>
      <c r="BY7" s="139">
        <v>371</v>
      </c>
      <c r="BZ7" s="139">
        <v>0</v>
      </c>
      <c r="CA7" s="131">
        <f t="shared" si="0"/>
        <v>8166</v>
      </c>
    </row>
    <row r="8" spans="1:79" ht="14.5" x14ac:dyDescent="0.35">
      <c r="A8" s="129" t="s">
        <v>13</v>
      </c>
      <c r="B8" s="139">
        <v>0</v>
      </c>
      <c r="C8" s="139">
        <v>142</v>
      </c>
      <c r="D8" s="139">
        <v>589</v>
      </c>
      <c r="E8" s="139">
        <v>83</v>
      </c>
      <c r="F8" s="139">
        <v>886</v>
      </c>
      <c r="G8" s="139">
        <v>269</v>
      </c>
      <c r="H8" s="139">
        <v>0</v>
      </c>
      <c r="I8" s="139">
        <v>19</v>
      </c>
      <c r="J8" s="139">
        <v>0</v>
      </c>
      <c r="K8" s="139">
        <v>11</v>
      </c>
      <c r="L8" s="139">
        <v>0</v>
      </c>
      <c r="M8" s="139">
        <v>2</v>
      </c>
      <c r="N8" s="139">
        <v>0</v>
      </c>
      <c r="O8" s="139">
        <v>1813</v>
      </c>
      <c r="P8" s="139">
        <v>269</v>
      </c>
      <c r="Q8" s="139">
        <v>111</v>
      </c>
      <c r="R8" s="139">
        <v>116</v>
      </c>
      <c r="S8" s="139">
        <v>108</v>
      </c>
      <c r="T8" s="139">
        <v>16</v>
      </c>
      <c r="U8" s="139">
        <v>0</v>
      </c>
      <c r="V8" s="139">
        <v>0</v>
      </c>
      <c r="W8" s="139">
        <v>5</v>
      </c>
      <c r="X8" s="139">
        <v>0</v>
      </c>
      <c r="Y8" s="139">
        <v>0</v>
      </c>
      <c r="Z8" s="139">
        <v>263</v>
      </c>
      <c r="AA8" s="139">
        <v>0</v>
      </c>
      <c r="AB8" s="139">
        <v>13</v>
      </c>
      <c r="AC8" s="139">
        <v>75</v>
      </c>
      <c r="AD8" s="139">
        <v>2</v>
      </c>
      <c r="AE8" s="139">
        <v>0</v>
      </c>
      <c r="AF8" s="139">
        <v>362</v>
      </c>
      <c r="AG8" s="139">
        <v>28</v>
      </c>
      <c r="AH8" s="139">
        <v>0</v>
      </c>
      <c r="AI8" s="139">
        <v>68</v>
      </c>
      <c r="AJ8" s="139">
        <v>15</v>
      </c>
      <c r="AK8" s="139">
        <v>0</v>
      </c>
      <c r="AL8" s="139">
        <v>0</v>
      </c>
      <c r="AM8" s="139">
        <v>0</v>
      </c>
      <c r="AN8" s="139">
        <v>0</v>
      </c>
      <c r="AO8" s="139">
        <v>0</v>
      </c>
      <c r="AP8" s="139">
        <v>0</v>
      </c>
      <c r="AQ8" s="139">
        <v>76</v>
      </c>
      <c r="AR8" s="139">
        <v>0</v>
      </c>
      <c r="AS8" s="139">
        <v>0</v>
      </c>
      <c r="AT8" s="139">
        <v>0</v>
      </c>
      <c r="AU8" s="139">
        <v>0</v>
      </c>
      <c r="AV8" s="139">
        <v>0</v>
      </c>
      <c r="AW8" s="139">
        <v>0</v>
      </c>
      <c r="AX8" s="139">
        <v>15</v>
      </c>
      <c r="AY8" s="139">
        <v>0</v>
      </c>
      <c r="AZ8" s="139">
        <v>0</v>
      </c>
      <c r="BA8" s="139">
        <v>0</v>
      </c>
      <c r="BB8" s="139">
        <v>0</v>
      </c>
      <c r="BC8" s="139">
        <v>0</v>
      </c>
      <c r="BD8" s="139">
        <v>0</v>
      </c>
      <c r="BE8" s="139">
        <v>3</v>
      </c>
      <c r="BF8" s="139">
        <v>0</v>
      </c>
      <c r="BG8" s="139">
        <v>0</v>
      </c>
      <c r="BH8" s="139">
        <v>0</v>
      </c>
      <c r="BI8" s="139">
        <v>214</v>
      </c>
      <c r="BJ8" s="139">
        <v>434</v>
      </c>
      <c r="BK8" s="139">
        <v>213</v>
      </c>
      <c r="BL8" s="139">
        <v>0</v>
      </c>
      <c r="BM8" s="139">
        <v>396</v>
      </c>
      <c r="BN8" s="139">
        <v>49</v>
      </c>
      <c r="BO8" s="139">
        <v>55</v>
      </c>
      <c r="BP8" s="139">
        <v>128</v>
      </c>
      <c r="BQ8" s="139">
        <v>57</v>
      </c>
      <c r="BR8" s="139">
        <v>9</v>
      </c>
      <c r="BS8" s="139">
        <v>0</v>
      </c>
      <c r="BT8" s="139">
        <v>98</v>
      </c>
      <c r="BU8" s="139">
        <v>447</v>
      </c>
      <c r="BV8" s="139">
        <v>34</v>
      </c>
      <c r="BW8" s="139">
        <v>54</v>
      </c>
      <c r="BX8" s="139">
        <v>0</v>
      </c>
      <c r="BY8" s="139">
        <v>0</v>
      </c>
      <c r="BZ8" s="139">
        <v>0</v>
      </c>
      <c r="CA8" s="131">
        <f t="shared" si="0"/>
        <v>7547</v>
      </c>
    </row>
    <row r="9" spans="1:79" ht="14.5" x14ac:dyDescent="0.35">
      <c r="A9" s="129" t="s">
        <v>135</v>
      </c>
      <c r="B9" s="139">
        <v>0</v>
      </c>
      <c r="C9" s="139">
        <v>0</v>
      </c>
      <c r="D9" s="139">
        <v>368</v>
      </c>
      <c r="E9" s="139">
        <v>0</v>
      </c>
      <c r="F9" s="139">
        <v>458</v>
      </c>
      <c r="G9" s="139">
        <v>469</v>
      </c>
      <c r="H9" s="139">
        <v>0</v>
      </c>
      <c r="I9" s="139">
        <v>0</v>
      </c>
      <c r="J9" s="139">
        <v>0</v>
      </c>
      <c r="K9" s="139">
        <v>1</v>
      </c>
      <c r="L9" s="139">
        <v>0</v>
      </c>
      <c r="M9" s="139">
        <v>0</v>
      </c>
      <c r="N9" s="139">
        <v>0</v>
      </c>
      <c r="O9" s="139">
        <v>1564</v>
      </c>
      <c r="P9" s="139">
        <v>0</v>
      </c>
      <c r="Q9" s="139">
        <v>17</v>
      </c>
      <c r="R9" s="139">
        <v>471</v>
      </c>
      <c r="S9" s="139">
        <v>11</v>
      </c>
      <c r="T9" s="139">
        <v>0</v>
      </c>
      <c r="U9" s="139">
        <v>0</v>
      </c>
      <c r="V9" s="139">
        <v>10</v>
      </c>
      <c r="W9" s="139">
        <v>0</v>
      </c>
      <c r="X9" s="139">
        <v>32</v>
      </c>
      <c r="Y9" s="139">
        <v>0</v>
      </c>
      <c r="Z9" s="139">
        <v>0</v>
      </c>
      <c r="AA9" s="139">
        <v>0</v>
      </c>
      <c r="AB9" s="139">
        <v>0</v>
      </c>
      <c r="AC9" s="139">
        <v>0</v>
      </c>
      <c r="AD9" s="139">
        <v>0</v>
      </c>
      <c r="AE9" s="139">
        <v>0</v>
      </c>
      <c r="AF9" s="139">
        <v>0</v>
      </c>
      <c r="AG9" s="139">
        <v>0</v>
      </c>
      <c r="AH9" s="139">
        <v>0</v>
      </c>
      <c r="AI9" s="139">
        <v>0</v>
      </c>
      <c r="AJ9" s="139">
        <v>0</v>
      </c>
      <c r="AK9" s="139">
        <v>0</v>
      </c>
      <c r="AL9" s="139">
        <v>0</v>
      </c>
      <c r="AM9" s="139">
        <v>0</v>
      </c>
      <c r="AN9" s="139">
        <v>0</v>
      </c>
      <c r="AO9" s="139">
        <v>0</v>
      </c>
      <c r="AP9" s="139">
        <v>0</v>
      </c>
      <c r="AQ9" s="139">
        <v>0</v>
      </c>
      <c r="AR9" s="139">
        <v>0</v>
      </c>
      <c r="AS9" s="139">
        <v>0</v>
      </c>
      <c r="AT9" s="139">
        <v>0</v>
      </c>
      <c r="AU9" s="139">
        <v>0</v>
      </c>
      <c r="AV9" s="139">
        <v>0</v>
      </c>
      <c r="AW9" s="139">
        <v>0</v>
      </c>
      <c r="AX9" s="139">
        <v>0</v>
      </c>
      <c r="AY9" s="139">
        <v>0</v>
      </c>
      <c r="AZ9" s="139">
        <v>0</v>
      </c>
      <c r="BA9" s="139">
        <v>0</v>
      </c>
      <c r="BB9" s="139">
        <v>0</v>
      </c>
      <c r="BC9" s="139">
        <v>0</v>
      </c>
      <c r="BD9" s="139">
        <v>0</v>
      </c>
      <c r="BE9" s="139">
        <v>0</v>
      </c>
      <c r="BF9" s="139">
        <v>0</v>
      </c>
      <c r="BG9" s="139">
        <v>0</v>
      </c>
      <c r="BH9" s="139">
        <v>0</v>
      </c>
      <c r="BI9" s="139">
        <v>0</v>
      </c>
      <c r="BJ9" s="139">
        <v>0</v>
      </c>
      <c r="BK9" s="139">
        <v>0</v>
      </c>
      <c r="BL9" s="139">
        <v>0</v>
      </c>
      <c r="BM9" s="139">
        <v>0</v>
      </c>
      <c r="BN9" s="139">
        <v>0</v>
      </c>
      <c r="BO9" s="139">
        <v>0</v>
      </c>
      <c r="BP9" s="139">
        <v>9</v>
      </c>
      <c r="BQ9" s="139">
        <v>0</v>
      </c>
      <c r="BR9" s="139">
        <v>0</v>
      </c>
      <c r="BS9" s="139">
        <v>0</v>
      </c>
      <c r="BT9" s="139">
        <v>917</v>
      </c>
      <c r="BU9" s="139">
        <v>521</v>
      </c>
      <c r="BV9" s="139">
        <v>0</v>
      </c>
      <c r="BW9" s="139">
        <v>4</v>
      </c>
      <c r="BX9" s="139">
        <v>32</v>
      </c>
      <c r="BY9" s="139">
        <v>0</v>
      </c>
      <c r="BZ9" s="139">
        <v>0</v>
      </c>
      <c r="CA9" s="131">
        <f t="shared" si="0"/>
        <v>4884</v>
      </c>
    </row>
    <row r="10" spans="1:79" ht="14.5" x14ac:dyDescent="0.35">
      <c r="A10" s="129" t="s">
        <v>136</v>
      </c>
      <c r="B10" s="139">
        <v>0</v>
      </c>
      <c r="C10" s="139">
        <v>0</v>
      </c>
      <c r="D10" s="139">
        <v>492</v>
      </c>
      <c r="E10" s="139">
        <v>0</v>
      </c>
      <c r="F10" s="139">
        <v>144</v>
      </c>
      <c r="G10" s="139">
        <v>17</v>
      </c>
      <c r="H10" s="139">
        <v>0</v>
      </c>
      <c r="I10" s="139">
        <v>0</v>
      </c>
      <c r="J10" s="139">
        <v>0</v>
      </c>
      <c r="K10" s="139">
        <v>0</v>
      </c>
      <c r="L10" s="139">
        <v>0</v>
      </c>
      <c r="M10" s="139">
        <v>0</v>
      </c>
      <c r="N10" s="139">
        <v>32</v>
      </c>
      <c r="O10" s="139">
        <v>271</v>
      </c>
      <c r="P10" s="139">
        <v>57</v>
      </c>
      <c r="Q10" s="139">
        <v>36</v>
      </c>
      <c r="R10" s="139">
        <v>177</v>
      </c>
      <c r="S10" s="139">
        <v>346</v>
      </c>
      <c r="T10" s="139">
        <v>0</v>
      </c>
      <c r="U10" s="139">
        <v>0</v>
      </c>
      <c r="V10" s="139">
        <v>0</v>
      </c>
      <c r="W10" s="139">
        <v>0</v>
      </c>
      <c r="X10" s="139">
        <v>0</v>
      </c>
      <c r="Y10" s="139">
        <v>0</v>
      </c>
      <c r="Z10" s="139">
        <v>0</v>
      </c>
      <c r="AA10" s="139">
        <v>0</v>
      </c>
      <c r="AB10" s="139">
        <v>0</v>
      </c>
      <c r="AC10" s="139">
        <v>0</v>
      </c>
      <c r="AD10" s="139">
        <v>0</v>
      </c>
      <c r="AE10" s="139">
        <v>0</v>
      </c>
      <c r="AF10" s="139">
        <v>9</v>
      </c>
      <c r="AG10" s="139">
        <v>0</v>
      </c>
      <c r="AH10" s="139">
        <v>0</v>
      </c>
      <c r="AI10" s="139">
        <v>0</v>
      </c>
      <c r="AJ10" s="139">
        <v>0</v>
      </c>
      <c r="AK10" s="139">
        <v>0</v>
      </c>
      <c r="AL10" s="139">
        <v>0</v>
      </c>
      <c r="AM10" s="139">
        <v>0</v>
      </c>
      <c r="AN10" s="139">
        <v>0</v>
      </c>
      <c r="AO10" s="139">
        <v>0</v>
      </c>
      <c r="AP10" s="139">
        <v>0</v>
      </c>
      <c r="AQ10" s="139">
        <v>0</v>
      </c>
      <c r="AR10" s="139">
        <v>0</v>
      </c>
      <c r="AS10" s="139">
        <v>0</v>
      </c>
      <c r="AT10" s="139">
        <v>0</v>
      </c>
      <c r="AU10" s="139">
        <v>0</v>
      </c>
      <c r="AV10" s="139">
        <v>0</v>
      </c>
      <c r="AW10" s="139">
        <v>0</v>
      </c>
      <c r="AX10" s="139">
        <v>0</v>
      </c>
      <c r="AY10" s="139">
        <v>0</v>
      </c>
      <c r="AZ10" s="139">
        <v>0</v>
      </c>
      <c r="BA10" s="139">
        <v>0</v>
      </c>
      <c r="BB10" s="139">
        <v>0</v>
      </c>
      <c r="BC10" s="139">
        <v>0</v>
      </c>
      <c r="BD10" s="139">
        <v>0</v>
      </c>
      <c r="BE10" s="139">
        <v>0</v>
      </c>
      <c r="BF10" s="139">
        <v>0</v>
      </c>
      <c r="BG10" s="139">
        <v>0</v>
      </c>
      <c r="BH10" s="139">
        <v>0</v>
      </c>
      <c r="BI10" s="139">
        <v>0</v>
      </c>
      <c r="BJ10" s="139">
        <v>0</v>
      </c>
      <c r="BK10" s="139">
        <v>0</v>
      </c>
      <c r="BL10" s="139">
        <v>0</v>
      </c>
      <c r="BM10" s="139">
        <v>0</v>
      </c>
      <c r="BN10" s="139">
        <v>0</v>
      </c>
      <c r="BO10" s="139">
        <v>0</v>
      </c>
      <c r="BP10" s="139">
        <v>5</v>
      </c>
      <c r="BQ10" s="139">
        <v>0</v>
      </c>
      <c r="BR10" s="139">
        <v>0</v>
      </c>
      <c r="BS10" s="139">
        <v>0</v>
      </c>
      <c r="BT10" s="139">
        <v>74</v>
      </c>
      <c r="BU10" s="139">
        <v>156</v>
      </c>
      <c r="BV10" s="139">
        <v>190</v>
      </c>
      <c r="BW10" s="139">
        <v>98</v>
      </c>
      <c r="BX10" s="139">
        <v>0</v>
      </c>
      <c r="BY10" s="139">
        <v>0</v>
      </c>
      <c r="BZ10" s="139">
        <v>0</v>
      </c>
      <c r="CA10" s="131">
        <f t="shared" si="0"/>
        <v>2104</v>
      </c>
    </row>
    <row r="11" spans="1:79" ht="14.5" x14ac:dyDescent="0.35">
      <c r="A11" s="129" t="s">
        <v>137</v>
      </c>
      <c r="B11" s="139">
        <v>0</v>
      </c>
      <c r="C11" s="139">
        <v>0</v>
      </c>
      <c r="D11" s="139">
        <v>89</v>
      </c>
      <c r="E11" s="139">
        <v>0</v>
      </c>
      <c r="F11" s="139">
        <v>13</v>
      </c>
      <c r="G11" s="139">
        <v>1</v>
      </c>
      <c r="H11" s="139">
        <v>0</v>
      </c>
      <c r="I11" s="139">
        <v>0</v>
      </c>
      <c r="J11" s="139">
        <v>11</v>
      </c>
      <c r="K11" s="139">
        <v>0</v>
      </c>
      <c r="L11" s="139">
        <v>0</v>
      </c>
      <c r="M11" s="139">
        <v>0</v>
      </c>
      <c r="N11" s="139">
        <v>0</v>
      </c>
      <c r="O11" s="139">
        <v>4</v>
      </c>
      <c r="P11" s="139">
        <v>0</v>
      </c>
      <c r="Q11" s="139">
        <v>0</v>
      </c>
      <c r="R11" s="139">
        <v>21</v>
      </c>
      <c r="S11" s="139">
        <v>0</v>
      </c>
      <c r="T11" s="139">
        <v>17</v>
      </c>
      <c r="U11" s="139">
        <v>0</v>
      </c>
      <c r="V11" s="139">
        <v>0</v>
      </c>
      <c r="W11" s="139">
        <v>0</v>
      </c>
      <c r="X11" s="139">
        <v>0</v>
      </c>
      <c r="Y11" s="139">
        <v>21</v>
      </c>
      <c r="Z11" s="139">
        <v>1</v>
      </c>
      <c r="AA11" s="139">
        <v>0</v>
      </c>
      <c r="AB11" s="139">
        <v>0</v>
      </c>
      <c r="AC11" s="139">
        <v>0</v>
      </c>
      <c r="AD11" s="139">
        <v>0</v>
      </c>
      <c r="AE11" s="139">
        <v>1</v>
      </c>
      <c r="AF11" s="139">
        <v>0</v>
      </c>
      <c r="AG11" s="139">
        <v>0</v>
      </c>
      <c r="AH11" s="139">
        <v>0</v>
      </c>
      <c r="AI11" s="139">
        <v>0</v>
      </c>
      <c r="AJ11" s="139">
        <v>0</v>
      </c>
      <c r="AK11" s="139">
        <v>0</v>
      </c>
      <c r="AL11" s="139">
        <v>0</v>
      </c>
      <c r="AM11" s="139">
        <v>0</v>
      </c>
      <c r="AN11" s="139">
        <v>0</v>
      </c>
      <c r="AO11" s="139">
        <v>0</v>
      </c>
      <c r="AP11" s="139">
        <v>2</v>
      </c>
      <c r="AQ11" s="139">
        <v>0</v>
      </c>
      <c r="AR11" s="139">
        <v>0</v>
      </c>
      <c r="AS11" s="139">
        <v>1</v>
      </c>
      <c r="AT11" s="139">
        <v>1</v>
      </c>
      <c r="AU11" s="139">
        <v>6</v>
      </c>
      <c r="AV11" s="139">
        <v>53</v>
      </c>
      <c r="AW11" s="139">
        <v>23</v>
      </c>
      <c r="AX11" s="139">
        <v>10</v>
      </c>
      <c r="AY11" s="139">
        <v>35</v>
      </c>
      <c r="AZ11" s="139">
        <v>13</v>
      </c>
      <c r="BA11" s="139">
        <v>0</v>
      </c>
      <c r="BB11" s="139">
        <v>0</v>
      </c>
      <c r="BC11" s="139">
        <v>0</v>
      </c>
      <c r="BD11" s="139">
        <v>0</v>
      </c>
      <c r="BE11" s="139">
        <v>0</v>
      </c>
      <c r="BF11" s="139">
        <v>18</v>
      </c>
      <c r="BG11" s="139">
        <v>0</v>
      </c>
      <c r="BH11" s="139">
        <v>0</v>
      </c>
      <c r="BI11" s="139">
        <v>9</v>
      </c>
      <c r="BJ11" s="139">
        <v>0</v>
      </c>
      <c r="BK11" s="139">
        <v>0</v>
      </c>
      <c r="BL11" s="139">
        <v>4</v>
      </c>
      <c r="BM11" s="139">
        <v>0</v>
      </c>
      <c r="BN11" s="139">
        <v>0</v>
      </c>
      <c r="BO11" s="139">
        <v>0</v>
      </c>
      <c r="BP11" s="139">
        <v>185</v>
      </c>
      <c r="BQ11" s="139">
        <v>0</v>
      </c>
      <c r="BR11" s="139">
        <v>15</v>
      </c>
      <c r="BS11" s="139">
        <v>71</v>
      </c>
      <c r="BT11" s="139">
        <v>0</v>
      </c>
      <c r="BU11" s="139">
        <v>426</v>
      </c>
      <c r="BV11" s="139">
        <v>292</v>
      </c>
      <c r="BW11" s="139">
        <v>195</v>
      </c>
      <c r="BX11" s="139">
        <v>1</v>
      </c>
      <c r="BY11" s="139">
        <v>7</v>
      </c>
      <c r="BZ11" s="139">
        <v>10</v>
      </c>
      <c r="CA11" s="131">
        <f t="shared" si="0"/>
        <v>1556</v>
      </c>
    </row>
    <row r="12" spans="1:79" ht="14.5" x14ac:dyDescent="0.35">
      <c r="A12" s="129" t="s">
        <v>138</v>
      </c>
      <c r="B12" s="139">
        <v>0</v>
      </c>
      <c r="C12" s="139">
        <v>0</v>
      </c>
      <c r="D12" s="139">
        <v>0</v>
      </c>
      <c r="E12" s="139">
        <v>0</v>
      </c>
      <c r="F12" s="139">
        <v>0</v>
      </c>
      <c r="G12" s="139">
        <v>0</v>
      </c>
      <c r="H12" s="139">
        <v>0</v>
      </c>
      <c r="I12" s="139">
        <v>0</v>
      </c>
      <c r="J12" s="139">
        <v>0</v>
      </c>
      <c r="K12" s="139">
        <v>0</v>
      </c>
      <c r="L12" s="139">
        <v>0</v>
      </c>
      <c r="M12" s="139">
        <v>0</v>
      </c>
      <c r="N12" s="139">
        <v>0</v>
      </c>
      <c r="O12" s="139">
        <v>5</v>
      </c>
      <c r="P12" s="139">
        <v>0</v>
      </c>
      <c r="Q12" s="139">
        <v>0</v>
      </c>
      <c r="R12" s="139">
        <v>0</v>
      </c>
      <c r="S12" s="139">
        <v>0</v>
      </c>
      <c r="T12" s="139">
        <v>0</v>
      </c>
      <c r="U12" s="139">
        <v>0</v>
      </c>
      <c r="V12" s="139">
        <v>0</v>
      </c>
      <c r="W12" s="139">
        <v>0</v>
      </c>
      <c r="X12" s="139">
        <v>0</v>
      </c>
      <c r="Y12" s="139">
        <v>0</v>
      </c>
      <c r="Z12" s="139">
        <v>0</v>
      </c>
      <c r="AA12" s="139">
        <v>0</v>
      </c>
      <c r="AB12" s="139">
        <v>0</v>
      </c>
      <c r="AC12" s="139">
        <v>0</v>
      </c>
      <c r="AD12" s="139">
        <v>0</v>
      </c>
      <c r="AE12" s="139">
        <v>0</v>
      </c>
      <c r="AF12" s="139">
        <v>0</v>
      </c>
      <c r="AG12" s="139">
        <v>0</v>
      </c>
      <c r="AH12" s="139">
        <v>0</v>
      </c>
      <c r="AI12" s="139">
        <v>0</v>
      </c>
      <c r="AJ12" s="139">
        <v>0</v>
      </c>
      <c r="AK12" s="139">
        <v>0</v>
      </c>
      <c r="AL12" s="139">
        <v>0</v>
      </c>
      <c r="AM12" s="139">
        <v>0</v>
      </c>
      <c r="AN12" s="139">
        <v>0</v>
      </c>
      <c r="AO12" s="139">
        <v>0</v>
      </c>
      <c r="AP12" s="139">
        <v>0</v>
      </c>
      <c r="AQ12" s="139">
        <v>0</v>
      </c>
      <c r="AR12" s="139">
        <v>0</v>
      </c>
      <c r="AS12" s="139">
        <v>0</v>
      </c>
      <c r="AT12" s="139">
        <v>0</v>
      </c>
      <c r="AU12" s="139">
        <v>0</v>
      </c>
      <c r="AV12" s="139">
        <v>0</v>
      </c>
      <c r="AW12" s="139">
        <v>0</v>
      </c>
      <c r="AX12" s="139">
        <v>0</v>
      </c>
      <c r="AY12" s="139">
        <v>0</v>
      </c>
      <c r="AZ12" s="139">
        <v>0</v>
      </c>
      <c r="BA12" s="139">
        <v>0</v>
      </c>
      <c r="BB12" s="139">
        <v>0</v>
      </c>
      <c r="BC12" s="139">
        <v>0</v>
      </c>
      <c r="BD12" s="139">
        <v>0</v>
      </c>
      <c r="BE12" s="139">
        <v>0</v>
      </c>
      <c r="BF12" s="139">
        <v>0</v>
      </c>
      <c r="BG12" s="139">
        <v>0</v>
      </c>
      <c r="BH12" s="139">
        <v>0</v>
      </c>
      <c r="BI12" s="139">
        <v>0</v>
      </c>
      <c r="BJ12" s="139">
        <v>0</v>
      </c>
      <c r="BK12" s="139">
        <v>0</v>
      </c>
      <c r="BL12" s="139">
        <v>0</v>
      </c>
      <c r="BM12" s="139">
        <v>0</v>
      </c>
      <c r="BN12" s="139">
        <v>0</v>
      </c>
      <c r="BO12" s="139">
        <v>0</v>
      </c>
      <c r="BP12" s="139">
        <v>0</v>
      </c>
      <c r="BQ12" s="139">
        <v>0</v>
      </c>
      <c r="BR12" s="139">
        <v>0</v>
      </c>
      <c r="BS12" s="139">
        <v>11</v>
      </c>
      <c r="BT12" s="139">
        <v>0</v>
      </c>
      <c r="BU12" s="139">
        <v>83</v>
      </c>
      <c r="BV12" s="139">
        <v>456</v>
      </c>
      <c r="BW12" s="139">
        <v>0</v>
      </c>
      <c r="BX12" s="139">
        <v>0</v>
      </c>
      <c r="BY12" s="139">
        <v>0</v>
      </c>
      <c r="BZ12" s="139">
        <v>0</v>
      </c>
      <c r="CA12" s="131">
        <f t="shared" si="0"/>
        <v>555</v>
      </c>
    </row>
    <row r="13" spans="1:79" ht="14.5" x14ac:dyDescent="0.35">
      <c r="A13" s="129" t="s">
        <v>48</v>
      </c>
      <c r="B13" s="139">
        <v>0</v>
      </c>
      <c r="C13" s="139">
        <v>0</v>
      </c>
      <c r="D13" s="139">
        <v>0</v>
      </c>
      <c r="E13" s="139">
        <v>7</v>
      </c>
      <c r="F13" s="139">
        <v>0</v>
      </c>
      <c r="G13" s="139">
        <v>1</v>
      </c>
      <c r="H13" s="139">
        <v>0</v>
      </c>
      <c r="I13" s="139">
        <v>0</v>
      </c>
      <c r="J13" s="139">
        <v>42</v>
      </c>
      <c r="K13" s="139">
        <v>140</v>
      </c>
      <c r="L13" s="139">
        <v>7</v>
      </c>
      <c r="M13" s="139">
        <v>0</v>
      </c>
      <c r="N13" s="139">
        <v>0</v>
      </c>
      <c r="O13" s="139">
        <v>33</v>
      </c>
      <c r="P13" s="139">
        <v>0</v>
      </c>
      <c r="Q13" s="139">
        <v>0</v>
      </c>
      <c r="R13" s="139">
        <v>3</v>
      </c>
      <c r="S13" s="139">
        <v>6</v>
      </c>
      <c r="T13" s="139">
        <v>0</v>
      </c>
      <c r="U13" s="139">
        <v>0</v>
      </c>
      <c r="V13" s="139">
        <v>0</v>
      </c>
      <c r="W13" s="139">
        <v>0</v>
      </c>
      <c r="X13" s="139">
        <v>0</v>
      </c>
      <c r="Y13" s="139">
        <v>0</v>
      </c>
      <c r="Z13" s="139">
        <v>85</v>
      </c>
      <c r="AA13" s="139">
        <v>0</v>
      </c>
      <c r="AB13" s="139">
        <v>0</v>
      </c>
      <c r="AC13" s="139">
        <v>0</v>
      </c>
      <c r="AD13" s="139">
        <v>0</v>
      </c>
      <c r="AE13" s="139">
        <v>0</v>
      </c>
      <c r="AF13" s="139">
        <v>0</v>
      </c>
      <c r="AG13" s="139">
        <v>0</v>
      </c>
      <c r="AH13" s="139">
        <v>0</v>
      </c>
      <c r="AI13" s="139">
        <v>0</v>
      </c>
      <c r="AJ13" s="139">
        <v>0</v>
      </c>
      <c r="AK13" s="139">
        <v>50</v>
      </c>
      <c r="AL13" s="139">
        <v>0</v>
      </c>
      <c r="AM13" s="139">
        <v>0</v>
      </c>
      <c r="AN13" s="139">
        <v>0</v>
      </c>
      <c r="AO13" s="139">
        <v>0</v>
      </c>
      <c r="AP13" s="139">
        <v>0</v>
      </c>
      <c r="AQ13" s="139">
        <v>0</v>
      </c>
      <c r="AR13" s="139">
        <v>0</v>
      </c>
      <c r="AS13" s="139">
        <v>0</v>
      </c>
      <c r="AT13" s="139">
        <v>0</v>
      </c>
      <c r="AU13" s="139">
        <v>0</v>
      </c>
      <c r="AV13" s="139">
        <v>0</v>
      </c>
      <c r="AW13" s="139">
        <v>0</v>
      </c>
      <c r="AX13" s="139">
        <v>0</v>
      </c>
      <c r="AY13" s="139">
        <v>0</v>
      </c>
      <c r="AZ13" s="139">
        <v>0</v>
      </c>
      <c r="BA13" s="139">
        <v>0</v>
      </c>
      <c r="BB13" s="139">
        <v>0</v>
      </c>
      <c r="BC13" s="139">
        <v>0</v>
      </c>
      <c r="BD13" s="139">
        <v>0</v>
      </c>
      <c r="BE13" s="139">
        <v>0</v>
      </c>
      <c r="BF13" s="139">
        <v>0</v>
      </c>
      <c r="BG13" s="139">
        <v>0</v>
      </c>
      <c r="BH13" s="139">
        <v>0</v>
      </c>
      <c r="BI13" s="139">
        <v>0</v>
      </c>
      <c r="BJ13" s="139">
        <v>0</v>
      </c>
      <c r="BK13" s="139">
        <v>0</v>
      </c>
      <c r="BL13" s="139">
        <v>0</v>
      </c>
      <c r="BM13" s="139">
        <v>0</v>
      </c>
      <c r="BN13" s="139">
        <v>0</v>
      </c>
      <c r="BO13" s="139">
        <v>0</v>
      </c>
      <c r="BP13" s="139">
        <v>6</v>
      </c>
      <c r="BQ13" s="139">
        <v>0</v>
      </c>
      <c r="BR13" s="139">
        <v>4</v>
      </c>
      <c r="BS13" s="139">
        <v>0</v>
      </c>
      <c r="BT13" s="139">
        <v>0</v>
      </c>
      <c r="BU13" s="139">
        <v>80</v>
      </c>
      <c r="BV13" s="139">
        <v>5</v>
      </c>
      <c r="BW13" s="139">
        <v>3</v>
      </c>
      <c r="BX13" s="139">
        <v>0</v>
      </c>
      <c r="BY13" s="139">
        <v>0</v>
      </c>
      <c r="BZ13" s="139">
        <v>0</v>
      </c>
      <c r="CA13" s="131">
        <f t="shared" si="0"/>
        <v>472</v>
      </c>
    </row>
    <row r="14" spans="1:79" ht="14.5" x14ac:dyDescent="0.35">
      <c r="A14" s="129" t="s">
        <v>139</v>
      </c>
      <c r="B14" s="139">
        <v>0</v>
      </c>
      <c r="C14" s="139">
        <v>0</v>
      </c>
      <c r="D14" s="139">
        <v>0</v>
      </c>
      <c r="E14" s="139">
        <v>0</v>
      </c>
      <c r="F14" s="139">
        <v>0</v>
      </c>
      <c r="G14" s="139">
        <v>0</v>
      </c>
      <c r="H14" s="139">
        <v>0</v>
      </c>
      <c r="I14" s="139">
        <v>0</v>
      </c>
      <c r="J14" s="139">
        <v>0</v>
      </c>
      <c r="K14" s="139">
        <v>0</v>
      </c>
      <c r="L14" s="139">
        <v>0</v>
      </c>
      <c r="M14" s="139">
        <v>0</v>
      </c>
      <c r="N14" s="139">
        <v>0</v>
      </c>
      <c r="O14" s="139">
        <v>0</v>
      </c>
      <c r="P14" s="139">
        <v>0</v>
      </c>
      <c r="Q14" s="139">
        <v>0</v>
      </c>
      <c r="R14" s="139">
        <v>0</v>
      </c>
      <c r="S14" s="139">
        <v>0</v>
      </c>
      <c r="T14" s="139">
        <v>0</v>
      </c>
      <c r="U14" s="139">
        <v>0</v>
      </c>
      <c r="V14" s="139">
        <v>0</v>
      </c>
      <c r="W14" s="139">
        <v>0</v>
      </c>
      <c r="X14" s="139">
        <v>0</v>
      </c>
      <c r="Y14" s="139">
        <v>0</v>
      </c>
      <c r="Z14" s="139">
        <v>0</v>
      </c>
      <c r="AA14" s="139">
        <v>0</v>
      </c>
      <c r="AB14" s="139">
        <v>0</v>
      </c>
      <c r="AC14" s="139">
        <v>0</v>
      </c>
      <c r="AD14" s="139">
        <v>0</v>
      </c>
      <c r="AE14" s="139">
        <v>0</v>
      </c>
      <c r="AF14" s="139">
        <v>0</v>
      </c>
      <c r="AG14" s="139">
        <v>0</v>
      </c>
      <c r="AH14" s="139">
        <v>0</v>
      </c>
      <c r="AI14" s="139">
        <v>0</v>
      </c>
      <c r="AJ14" s="139">
        <v>0</v>
      </c>
      <c r="AK14" s="139">
        <v>0</v>
      </c>
      <c r="AL14" s="139">
        <v>0</v>
      </c>
      <c r="AM14" s="139">
        <v>0</v>
      </c>
      <c r="AN14" s="139">
        <v>0</v>
      </c>
      <c r="AO14" s="139">
        <v>0</v>
      </c>
      <c r="AP14" s="139">
        <v>0</v>
      </c>
      <c r="AQ14" s="139">
        <v>0</v>
      </c>
      <c r="AR14" s="139">
        <v>0</v>
      </c>
      <c r="AS14" s="139">
        <v>0</v>
      </c>
      <c r="AT14" s="139">
        <v>0</v>
      </c>
      <c r="AU14" s="139">
        <v>0</v>
      </c>
      <c r="AV14" s="139">
        <v>0</v>
      </c>
      <c r="AW14" s="139">
        <v>0</v>
      </c>
      <c r="AX14" s="139">
        <v>0</v>
      </c>
      <c r="AY14" s="139">
        <v>0</v>
      </c>
      <c r="AZ14" s="139">
        <v>0</v>
      </c>
      <c r="BA14" s="139">
        <v>0</v>
      </c>
      <c r="BB14" s="139">
        <v>0</v>
      </c>
      <c r="BC14" s="139">
        <v>0</v>
      </c>
      <c r="BD14" s="139">
        <v>0</v>
      </c>
      <c r="BE14" s="139">
        <v>0</v>
      </c>
      <c r="BF14" s="139">
        <v>0</v>
      </c>
      <c r="BG14" s="139">
        <v>0</v>
      </c>
      <c r="BH14" s="139">
        <v>0</v>
      </c>
      <c r="BI14" s="139">
        <v>0</v>
      </c>
      <c r="BJ14" s="139">
        <v>0</v>
      </c>
      <c r="BK14" s="139">
        <v>0</v>
      </c>
      <c r="BL14" s="139">
        <v>0</v>
      </c>
      <c r="BM14" s="139">
        <v>0</v>
      </c>
      <c r="BN14" s="139">
        <v>0</v>
      </c>
      <c r="BO14" s="139">
        <v>0</v>
      </c>
      <c r="BP14" s="139">
        <v>0</v>
      </c>
      <c r="BQ14" s="139">
        <v>0</v>
      </c>
      <c r="BR14" s="139">
        <v>0</v>
      </c>
      <c r="BS14" s="139">
        <v>0</v>
      </c>
      <c r="BT14" s="139">
        <v>0</v>
      </c>
      <c r="BU14" s="139">
        <v>353</v>
      </c>
      <c r="BV14" s="139">
        <v>0</v>
      </c>
      <c r="BW14" s="139">
        <v>0</v>
      </c>
      <c r="BX14" s="139">
        <v>0</v>
      </c>
      <c r="BY14" s="139">
        <v>0</v>
      </c>
      <c r="BZ14" s="139">
        <v>0</v>
      </c>
      <c r="CA14" s="131">
        <f t="shared" si="0"/>
        <v>353</v>
      </c>
    </row>
    <row r="15" spans="1:79" ht="14.5" x14ac:dyDescent="0.35">
      <c r="A15" s="129" t="s">
        <v>140</v>
      </c>
      <c r="B15" s="139">
        <v>0</v>
      </c>
      <c r="C15" s="139">
        <v>0</v>
      </c>
      <c r="D15" s="139">
        <v>0</v>
      </c>
      <c r="E15" s="139">
        <v>0</v>
      </c>
      <c r="F15" s="139">
        <v>1</v>
      </c>
      <c r="G15" s="139">
        <v>22</v>
      </c>
      <c r="H15" s="139">
        <v>0</v>
      </c>
      <c r="I15" s="139">
        <v>0</v>
      </c>
      <c r="J15" s="139">
        <v>0</v>
      </c>
      <c r="K15" s="139">
        <v>0</v>
      </c>
      <c r="L15" s="139">
        <v>0</v>
      </c>
      <c r="M15" s="139">
        <v>0</v>
      </c>
      <c r="N15" s="139">
        <v>0</v>
      </c>
      <c r="O15" s="139">
        <v>0</v>
      </c>
      <c r="P15" s="139">
        <v>0</v>
      </c>
      <c r="Q15" s="139">
        <v>0</v>
      </c>
      <c r="R15" s="139">
        <v>2</v>
      </c>
      <c r="S15" s="139">
        <v>0</v>
      </c>
      <c r="T15" s="139">
        <v>0</v>
      </c>
      <c r="U15" s="139">
        <v>0</v>
      </c>
      <c r="V15" s="139">
        <v>0</v>
      </c>
      <c r="W15" s="139">
        <v>0</v>
      </c>
      <c r="X15" s="139">
        <v>0</v>
      </c>
      <c r="Y15" s="139">
        <v>0</v>
      </c>
      <c r="Z15" s="139">
        <v>0</v>
      </c>
      <c r="AA15" s="139">
        <v>0</v>
      </c>
      <c r="AB15" s="139">
        <v>0</v>
      </c>
      <c r="AC15" s="139">
        <v>0</v>
      </c>
      <c r="AD15" s="139">
        <v>0</v>
      </c>
      <c r="AE15" s="139">
        <v>0</v>
      </c>
      <c r="AF15" s="139">
        <v>0</v>
      </c>
      <c r="AG15" s="139">
        <v>0</v>
      </c>
      <c r="AH15" s="139">
        <v>0</v>
      </c>
      <c r="AI15" s="139">
        <v>0</v>
      </c>
      <c r="AJ15" s="139">
        <v>0</v>
      </c>
      <c r="AK15" s="139">
        <v>0</v>
      </c>
      <c r="AL15" s="139">
        <v>0</v>
      </c>
      <c r="AM15" s="139">
        <v>0</v>
      </c>
      <c r="AN15" s="139">
        <v>0</v>
      </c>
      <c r="AO15" s="139">
        <v>0</v>
      </c>
      <c r="AP15" s="139">
        <v>0</v>
      </c>
      <c r="AQ15" s="139">
        <v>0</v>
      </c>
      <c r="AR15" s="139">
        <v>0</v>
      </c>
      <c r="AS15" s="139">
        <v>0</v>
      </c>
      <c r="AT15" s="139">
        <v>0</v>
      </c>
      <c r="AU15" s="139">
        <v>0</v>
      </c>
      <c r="AV15" s="139">
        <v>0</v>
      </c>
      <c r="AW15" s="139">
        <v>0</v>
      </c>
      <c r="AX15" s="139">
        <v>2</v>
      </c>
      <c r="AY15" s="139">
        <v>0</v>
      </c>
      <c r="AZ15" s="139">
        <v>0</v>
      </c>
      <c r="BA15" s="139">
        <v>0</v>
      </c>
      <c r="BB15" s="139">
        <v>0</v>
      </c>
      <c r="BC15" s="139">
        <v>0</v>
      </c>
      <c r="BD15" s="139">
        <v>0</v>
      </c>
      <c r="BE15" s="139">
        <v>0</v>
      </c>
      <c r="BF15" s="139">
        <v>0</v>
      </c>
      <c r="BG15" s="139">
        <v>0</v>
      </c>
      <c r="BH15" s="139">
        <v>0</v>
      </c>
      <c r="BI15" s="139">
        <v>0</v>
      </c>
      <c r="BJ15" s="139">
        <v>0</v>
      </c>
      <c r="BK15" s="139">
        <v>0</v>
      </c>
      <c r="BL15" s="139">
        <v>0</v>
      </c>
      <c r="BM15" s="139">
        <v>0</v>
      </c>
      <c r="BN15" s="139">
        <v>0</v>
      </c>
      <c r="BO15" s="139">
        <v>0</v>
      </c>
      <c r="BP15" s="139">
        <v>165</v>
      </c>
      <c r="BQ15" s="139">
        <v>0</v>
      </c>
      <c r="BR15" s="139">
        <v>0</v>
      </c>
      <c r="BS15" s="139">
        <v>0</v>
      </c>
      <c r="BT15" s="139">
        <v>0</v>
      </c>
      <c r="BU15" s="139">
        <v>78</v>
      </c>
      <c r="BV15" s="139">
        <v>9</v>
      </c>
      <c r="BW15" s="139">
        <v>2</v>
      </c>
      <c r="BX15" s="139">
        <v>0</v>
      </c>
      <c r="BY15" s="139">
        <v>26</v>
      </c>
      <c r="BZ15" s="139">
        <v>1</v>
      </c>
      <c r="CA15" s="131">
        <f t="shared" si="0"/>
        <v>308</v>
      </c>
    </row>
    <row r="16" spans="1:79" ht="14.5" x14ac:dyDescent="0.35">
      <c r="A16" s="129" t="s">
        <v>141</v>
      </c>
      <c r="B16" s="139">
        <v>0</v>
      </c>
      <c r="C16" s="139">
        <v>0</v>
      </c>
      <c r="D16" s="139">
        <v>0</v>
      </c>
      <c r="E16" s="139">
        <v>0</v>
      </c>
      <c r="F16" s="139">
        <v>4</v>
      </c>
      <c r="G16" s="139">
        <v>0</v>
      </c>
      <c r="H16" s="139">
        <v>0</v>
      </c>
      <c r="I16" s="139">
        <v>0</v>
      </c>
      <c r="J16" s="139">
        <v>265</v>
      </c>
      <c r="K16" s="139">
        <v>0</v>
      </c>
      <c r="L16" s="139">
        <v>0</v>
      </c>
      <c r="M16" s="139">
        <v>0</v>
      </c>
      <c r="N16" s="139">
        <v>0</v>
      </c>
      <c r="O16" s="139">
        <v>0</v>
      </c>
      <c r="P16" s="139">
        <v>0</v>
      </c>
      <c r="Q16" s="139">
        <v>0</v>
      </c>
      <c r="R16" s="139">
        <v>0</v>
      </c>
      <c r="S16" s="139">
        <v>0</v>
      </c>
      <c r="T16" s="139">
        <v>0</v>
      </c>
      <c r="U16" s="139">
        <v>0</v>
      </c>
      <c r="V16" s="139">
        <v>9</v>
      </c>
      <c r="W16" s="139">
        <v>0</v>
      </c>
      <c r="X16" s="139">
        <v>0</v>
      </c>
      <c r="Y16" s="139">
        <v>0</v>
      </c>
      <c r="Z16" s="139">
        <v>0</v>
      </c>
      <c r="AA16" s="139">
        <v>0</v>
      </c>
      <c r="AB16" s="139">
        <v>0</v>
      </c>
      <c r="AC16" s="139">
        <v>0</v>
      </c>
      <c r="AD16" s="139">
        <v>0</v>
      </c>
      <c r="AE16" s="139">
        <v>0</v>
      </c>
      <c r="AF16" s="139">
        <v>0</v>
      </c>
      <c r="AG16" s="139">
        <v>0</v>
      </c>
      <c r="AH16" s="139">
        <v>0</v>
      </c>
      <c r="AI16" s="139">
        <v>0</v>
      </c>
      <c r="AJ16" s="139">
        <v>0</v>
      </c>
      <c r="AK16" s="139">
        <v>0</v>
      </c>
      <c r="AL16" s="139">
        <v>0</v>
      </c>
      <c r="AM16" s="139">
        <v>0</v>
      </c>
      <c r="AN16" s="139">
        <v>0</v>
      </c>
      <c r="AO16" s="139">
        <v>0</v>
      </c>
      <c r="AP16" s="139">
        <v>0</v>
      </c>
      <c r="AQ16" s="139">
        <v>0</v>
      </c>
      <c r="AR16" s="139">
        <v>0</v>
      </c>
      <c r="AS16" s="139">
        <v>0</v>
      </c>
      <c r="AT16" s="139">
        <v>0</v>
      </c>
      <c r="AU16" s="139">
        <v>0</v>
      </c>
      <c r="AV16" s="139">
        <v>0</v>
      </c>
      <c r="AW16" s="139">
        <v>0</v>
      </c>
      <c r="AX16" s="139">
        <v>0</v>
      </c>
      <c r="AY16" s="139">
        <v>0</v>
      </c>
      <c r="AZ16" s="139">
        <v>0</v>
      </c>
      <c r="BA16" s="139">
        <v>0</v>
      </c>
      <c r="BB16" s="139">
        <v>0</v>
      </c>
      <c r="BC16" s="139">
        <v>0</v>
      </c>
      <c r="BD16" s="139">
        <v>0</v>
      </c>
      <c r="BE16" s="139">
        <v>0</v>
      </c>
      <c r="BF16" s="139">
        <v>0</v>
      </c>
      <c r="BG16" s="139">
        <v>0</v>
      </c>
      <c r="BH16" s="139">
        <v>0</v>
      </c>
      <c r="BI16" s="139">
        <v>0</v>
      </c>
      <c r="BJ16" s="139">
        <v>0</v>
      </c>
      <c r="BK16" s="139">
        <v>0</v>
      </c>
      <c r="BL16" s="139">
        <v>0</v>
      </c>
      <c r="BM16" s="139">
        <v>0</v>
      </c>
      <c r="BN16" s="139">
        <v>0</v>
      </c>
      <c r="BO16" s="139">
        <v>0</v>
      </c>
      <c r="BP16" s="139">
        <v>0</v>
      </c>
      <c r="BQ16" s="139">
        <v>0</v>
      </c>
      <c r="BR16" s="139">
        <v>0</v>
      </c>
      <c r="BS16" s="139">
        <v>0</v>
      </c>
      <c r="BT16" s="139">
        <v>0</v>
      </c>
      <c r="BU16" s="139">
        <v>0</v>
      </c>
      <c r="BV16" s="139">
        <v>0</v>
      </c>
      <c r="BW16" s="139">
        <v>0</v>
      </c>
      <c r="BX16" s="139">
        <v>0</v>
      </c>
      <c r="BY16" s="139">
        <v>0</v>
      </c>
      <c r="BZ16" s="139">
        <v>0</v>
      </c>
      <c r="CA16" s="131">
        <f t="shared" si="0"/>
        <v>278</v>
      </c>
    </row>
    <row r="17" spans="1:79" ht="14.5" x14ac:dyDescent="0.35">
      <c r="A17" s="129" t="s">
        <v>142</v>
      </c>
      <c r="B17" s="139">
        <v>0</v>
      </c>
      <c r="C17" s="139">
        <v>0</v>
      </c>
      <c r="D17" s="139">
        <v>0</v>
      </c>
      <c r="E17" s="139">
        <v>2</v>
      </c>
      <c r="F17" s="139">
        <v>1</v>
      </c>
      <c r="G17" s="139">
        <v>0</v>
      </c>
      <c r="H17" s="139">
        <v>0</v>
      </c>
      <c r="I17" s="139">
        <v>0</v>
      </c>
      <c r="J17" s="139">
        <v>0</v>
      </c>
      <c r="K17" s="139">
        <v>0</v>
      </c>
      <c r="L17" s="139">
        <v>0</v>
      </c>
      <c r="M17" s="139">
        <v>0</v>
      </c>
      <c r="N17" s="139">
        <v>0</v>
      </c>
      <c r="O17" s="139">
        <v>0</v>
      </c>
      <c r="P17" s="139">
        <v>0</v>
      </c>
      <c r="Q17" s="139">
        <v>0</v>
      </c>
      <c r="R17" s="139">
        <v>0</v>
      </c>
      <c r="S17" s="139">
        <v>0</v>
      </c>
      <c r="T17" s="139">
        <v>0</v>
      </c>
      <c r="U17" s="139">
        <v>0</v>
      </c>
      <c r="V17" s="139">
        <v>0</v>
      </c>
      <c r="W17" s="139">
        <v>0</v>
      </c>
      <c r="X17" s="139">
        <v>0</v>
      </c>
      <c r="Y17" s="139">
        <v>0</v>
      </c>
      <c r="Z17" s="139">
        <v>0</v>
      </c>
      <c r="AA17" s="139">
        <v>0</v>
      </c>
      <c r="AB17" s="139">
        <v>0</v>
      </c>
      <c r="AC17" s="139">
        <v>0</v>
      </c>
      <c r="AD17" s="139">
        <v>0</v>
      </c>
      <c r="AE17" s="139">
        <v>0</v>
      </c>
      <c r="AF17" s="139">
        <v>0</v>
      </c>
      <c r="AG17" s="139">
        <v>0</v>
      </c>
      <c r="AH17" s="139">
        <v>0</v>
      </c>
      <c r="AI17" s="139">
        <v>0</v>
      </c>
      <c r="AJ17" s="139">
        <v>0</v>
      </c>
      <c r="AK17" s="139">
        <v>0</v>
      </c>
      <c r="AL17" s="139">
        <v>0</v>
      </c>
      <c r="AM17" s="139">
        <v>0</v>
      </c>
      <c r="AN17" s="139">
        <v>0</v>
      </c>
      <c r="AO17" s="139">
        <v>0</v>
      </c>
      <c r="AP17" s="139">
        <v>0</v>
      </c>
      <c r="AQ17" s="139">
        <v>0</v>
      </c>
      <c r="AR17" s="139">
        <v>0</v>
      </c>
      <c r="AS17" s="139">
        <v>1</v>
      </c>
      <c r="AT17" s="139">
        <v>0</v>
      </c>
      <c r="AU17" s="139">
        <v>0</v>
      </c>
      <c r="AV17" s="139">
        <v>6</v>
      </c>
      <c r="AW17" s="139">
        <v>3</v>
      </c>
      <c r="AX17" s="139">
        <v>2</v>
      </c>
      <c r="AY17" s="139">
        <v>0</v>
      </c>
      <c r="AZ17" s="139">
        <v>0</v>
      </c>
      <c r="BA17" s="139">
        <v>0</v>
      </c>
      <c r="BB17" s="139">
        <v>0</v>
      </c>
      <c r="BC17" s="139">
        <v>1</v>
      </c>
      <c r="BD17" s="139">
        <v>0</v>
      </c>
      <c r="BE17" s="139">
        <v>0</v>
      </c>
      <c r="BF17" s="139">
        <v>0</v>
      </c>
      <c r="BG17" s="139">
        <v>0</v>
      </c>
      <c r="BH17" s="139">
        <v>0</v>
      </c>
      <c r="BI17" s="139">
        <v>6</v>
      </c>
      <c r="BJ17" s="139">
        <v>0</v>
      </c>
      <c r="BK17" s="139">
        <v>0</v>
      </c>
      <c r="BL17" s="139">
        <v>0</v>
      </c>
      <c r="BM17" s="139">
        <v>0</v>
      </c>
      <c r="BN17" s="139">
        <v>0</v>
      </c>
      <c r="BO17" s="139">
        <v>0</v>
      </c>
      <c r="BP17" s="139">
        <v>0</v>
      </c>
      <c r="BQ17" s="139">
        <v>0</v>
      </c>
      <c r="BR17" s="139">
        <v>56</v>
      </c>
      <c r="BS17" s="139">
        <v>0</v>
      </c>
      <c r="BT17" s="139">
        <v>3</v>
      </c>
      <c r="BU17" s="139">
        <v>107</v>
      </c>
      <c r="BV17" s="139">
        <v>0</v>
      </c>
      <c r="BW17" s="139">
        <v>3</v>
      </c>
      <c r="BX17" s="139">
        <v>0</v>
      </c>
      <c r="BY17" s="139">
        <v>0</v>
      </c>
      <c r="BZ17" s="139">
        <v>0</v>
      </c>
      <c r="CA17" s="131">
        <f t="shared" si="0"/>
        <v>191</v>
      </c>
    </row>
    <row r="18" spans="1:79" ht="14.5" x14ac:dyDescent="0.35">
      <c r="A18" s="129" t="s">
        <v>143</v>
      </c>
      <c r="B18" s="139">
        <v>0</v>
      </c>
      <c r="C18" s="139">
        <v>0</v>
      </c>
      <c r="D18" s="139">
        <v>0</v>
      </c>
      <c r="E18" s="139">
        <v>0</v>
      </c>
      <c r="F18" s="139">
        <v>63</v>
      </c>
      <c r="G18" s="139">
        <v>0</v>
      </c>
      <c r="H18" s="139">
        <v>0</v>
      </c>
      <c r="I18" s="139">
        <v>0</v>
      </c>
      <c r="J18" s="139">
        <v>0</v>
      </c>
      <c r="K18" s="139">
        <v>0</v>
      </c>
      <c r="L18" s="139">
        <v>0</v>
      </c>
      <c r="M18" s="139">
        <v>0</v>
      </c>
      <c r="N18" s="139">
        <v>0</v>
      </c>
      <c r="O18" s="139">
        <v>78</v>
      </c>
      <c r="P18" s="139">
        <v>0</v>
      </c>
      <c r="Q18" s="139">
        <v>0</v>
      </c>
      <c r="R18" s="139">
        <v>0</v>
      </c>
      <c r="S18" s="139">
        <v>0</v>
      </c>
      <c r="T18" s="139">
        <v>0</v>
      </c>
      <c r="U18" s="139">
        <v>0</v>
      </c>
      <c r="V18" s="139">
        <v>0</v>
      </c>
      <c r="W18" s="139">
        <v>0</v>
      </c>
      <c r="X18" s="139">
        <v>0</v>
      </c>
      <c r="Y18" s="139">
        <v>0</v>
      </c>
      <c r="Z18" s="139">
        <v>0</v>
      </c>
      <c r="AA18" s="139">
        <v>0</v>
      </c>
      <c r="AB18" s="139">
        <v>0</v>
      </c>
      <c r="AC18" s="139">
        <v>0</v>
      </c>
      <c r="AD18" s="139">
        <v>0</v>
      </c>
      <c r="AE18" s="139">
        <v>0</v>
      </c>
      <c r="AF18" s="139">
        <v>0</v>
      </c>
      <c r="AG18" s="139">
        <v>0</v>
      </c>
      <c r="AH18" s="139">
        <v>0</v>
      </c>
      <c r="AI18" s="139">
        <v>0</v>
      </c>
      <c r="AJ18" s="139">
        <v>0</v>
      </c>
      <c r="AK18" s="139">
        <v>0</v>
      </c>
      <c r="AL18" s="139">
        <v>0</v>
      </c>
      <c r="AM18" s="139">
        <v>0</v>
      </c>
      <c r="AN18" s="139">
        <v>0</v>
      </c>
      <c r="AO18" s="139">
        <v>0</v>
      </c>
      <c r="AP18" s="139">
        <v>0</v>
      </c>
      <c r="AQ18" s="139">
        <v>0</v>
      </c>
      <c r="AR18" s="139">
        <v>0</v>
      </c>
      <c r="AS18" s="139">
        <v>0</v>
      </c>
      <c r="AT18" s="139">
        <v>0</v>
      </c>
      <c r="AU18" s="139">
        <v>0</v>
      </c>
      <c r="AV18" s="139">
        <v>0</v>
      </c>
      <c r="AW18" s="139">
        <v>0</v>
      </c>
      <c r="AX18" s="139">
        <v>0</v>
      </c>
      <c r="AY18" s="139">
        <v>0</v>
      </c>
      <c r="AZ18" s="139">
        <v>0</v>
      </c>
      <c r="BA18" s="139">
        <v>0</v>
      </c>
      <c r="BB18" s="139">
        <v>0</v>
      </c>
      <c r="BC18" s="139">
        <v>0</v>
      </c>
      <c r="BD18" s="139">
        <v>0</v>
      </c>
      <c r="BE18" s="139">
        <v>0</v>
      </c>
      <c r="BF18" s="139">
        <v>0</v>
      </c>
      <c r="BG18" s="139">
        <v>0</v>
      </c>
      <c r="BH18" s="139">
        <v>0</v>
      </c>
      <c r="BI18" s="139">
        <v>0</v>
      </c>
      <c r="BJ18" s="139">
        <v>0</v>
      </c>
      <c r="BK18" s="139">
        <v>0</v>
      </c>
      <c r="BL18" s="139">
        <v>0</v>
      </c>
      <c r="BM18" s="139">
        <v>0</v>
      </c>
      <c r="BN18" s="139">
        <v>0</v>
      </c>
      <c r="BO18" s="139">
        <v>0</v>
      </c>
      <c r="BP18" s="139">
        <v>0</v>
      </c>
      <c r="BQ18" s="139">
        <v>0</v>
      </c>
      <c r="BR18" s="139">
        <v>0</v>
      </c>
      <c r="BS18" s="139">
        <v>0</v>
      </c>
      <c r="BT18" s="139">
        <v>41</v>
      </c>
      <c r="BU18" s="139">
        <v>0</v>
      </c>
      <c r="BV18" s="139">
        <v>0</v>
      </c>
      <c r="BW18" s="139">
        <v>0</v>
      </c>
      <c r="BX18" s="139">
        <v>0</v>
      </c>
      <c r="BY18" s="139">
        <v>0</v>
      </c>
      <c r="BZ18" s="139">
        <v>0</v>
      </c>
      <c r="CA18" s="131">
        <f t="shared" si="0"/>
        <v>182</v>
      </c>
    </row>
    <row r="19" spans="1:79" ht="14.5" x14ac:dyDescent="0.35">
      <c r="A19" s="129" t="s">
        <v>144</v>
      </c>
      <c r="B19" s="139">
        <v>0</v>
      </c>
      <c r="C19" s="139">
        <v>0</v>
      </c>
      <c r="D19" s="139">
        <v>0</v>
      </c>
      <c r="E19" s="139">
        <v>0</v>
      </c>
      <c r="F19" s="139">
        <v>0</v>
      </c>
      <c r="G19" s="139">
        <v>0</v>
      </c>
      <c r="H19" s="139">
        <v>0</v>
      </c>
      <c r="I19" s="139">
        <v>0</v>
      </c>
      <c r="J19" s="139">
        <v>0</v>
      </c>
      <c r="K19" s="139">
        <v>0</v>
      </c>
      <c r="L19" s="139">
        <v>0</v>
      </c>
      <c r="M19" s="139">
        <v>0</v>
      </c>
      <c r="N19" s="139">
        <v>0</v>
      </c>
      <c r="O19" s="139">
        <v>0</v>
      </c>
      <c r="P19" s="139">
        <v>0</v>
      </c>
      <c r="Q19" s="139">
        <v>0</v>
      </c>
      <c r="R19" s="139">
        <v>0</v>
      </c>
      <c r="S19" s="139">
        <v>0</v>
      </c>
      <c r="T19" s="139">
        <v>0</v>
      </c>
      <c r="U19" s="139">
        <v>0</v>
      </c>
      <c r="V19" s="139">
        <v>0</v>
      </c>
      <c r="W19" s="139">
        <v>0</v>
      </c>
      <c r="X19" s="139">
        <v>0</v>
      </c>
      <c r="Y19" s="139">
        <v>0</v>
      </c>
      <c r="Z19" s="139">
        <v>0</v>
      </c>
      <c r="AA19" s="139">
        <v>0</v>
      </c>
      <c r="AB19" s="139">
        <v>0</v>
      </c>
      <c r="AC19" s="139">
        <v>0</v>
      </c>
      <c r="AD19" s="139">
        <v>0</v>
      </c>
      <c r="AE19" s="139">
        <v>0</v>
      </c>
      <c r="AF19" s="139">
        <v>0</v>
      </c>
      <c r="AG19" s="139">
        <v>0</v>
      </c>
      <c r="AH19" s="139">
        <v>0</v>
      </c>
      <c r="AI19" s="139">
        <v>0</v>
      </c>
      <c r="AJ19" s="139">
        <v>0</v>
      </c>
      <c r="AK19" s="139">
        <v>0</v>
      </c>
      <c r="AL19" s="139">
        <v>0</v>
      </c>
      <c r="AM19" s="139">
        <v>0</v>
      </c>
      <c r="AN19" s="139">
        <v>0</v>
      </c>
      <c r="AO19" s="139">
        <v>0</v>
      </c>
      <c r="AP19" s="139">
        <v>0</v>
      </c>
      <c r="AQ19" s="139">
        <v>0</v>
      </c>
      <c r="AR19" s="139">
        <v>0</v>
      </c>
      <c r="AS19" s="139">
        <v>0</v>
      </c>
      <c r="AT19" s="139">
        <v>0</v>
      </c>
      <c r="AU19" s="139">
        <v>0</v>
      </c>
      <c r="AV19" s="139">
        <v>0</v>
      </c>
      <c r="AW19" s="139">
        <v>0</v>
      </c>
      <c r="AX19" s="139">
        <v>0</v>
      </c>
      <c r="AY19" s="139">
        <v>0</v>
      </c>
      <c r="AZ19" s="139">
        <v>0</v>
      </c>
      <c r="BA19" s="139">
        <v>0</v>
      </c>
      <c r="BB19" s="139">
        <v>0</v>
      </c>
      <c r="BC19" s="139">
        <v>0</v>
      </c>
      <c r="BD19" s="139">
        <v>0</v>
      </c>
      <c r="BE19" s="139">
        <v>0</v>
      </c>
      <c r="BF19" s="139">
        <v>0</v>
      </c>
      <c r="BG19" s="139">
        <v>0</v>
      </c>
      <c r="BH19" s="139">
        <v>0</v>
      </c>
      <c r="BI19" s="139">
        <v>0</v>
      </c>
      <c r="BJ19" s="139">
        <v>0</v>
      </c>
      <c r="BK19" s="139">
        <v>0</v>
      </c>
      <c r="BL19" s="139">
        <v>0</v>
      </c>
      <c r="BM19" s="139">
        <v>0</v>
      </c>
      <c r="BN19" s="139">
        <v>0</v>
      </c>
      <c r="BO19" s="139">
        <v>0</v>
      </c>
      <c r="BP19" s="139">
        <v>0</v>
      </c>
      <c r="BQ19" s="139">
        <v>0</v>
      </c>
      <c r="BR19" s="139">
        <v>0</v>
      </c>
      <c r="BS19" s="139">
        <v>126</v>
      </c>
      <c r="BT19" s="139">
        <v>0</v>
      </c>
      <c r="BU19" s="139">
        <v>37</v>
      </c>
      <c r="BV19" s="139">
        <v>0</v>
      </c>
      <c r="BW19" s="139">
        <v>0</v>
      </c>
      <c r="BX19" s="139">
        <v>0</v>
      </c>
      <c r="BY19" s="139">
        <v>6</v>
      </c>
      <c r="BZ19" s="139">
        <v>0</v>
      </c>
      <c r="CA19" s="131">
        <f t="shared" si="0"/>
        <v>169</v>
      </c>
    </row>
    <row r="20" spans="1:79" ht="14.5" x14ac:dyDescent="0.35">
      <c r="A20" s="129" t="s">
        <v>145</v>
      </c>
      <c r="B20" s="139">
        <v>0</v>
      </c>
      <c r="C20" s="139">
        <v>0</v>
      </c>
      <c r="D20" s="139">
        <v>0</v>
      </c>
      <c r="E20" s="139">
        <v>0</v>
      </c>
      <c r="F20" s="139">
        <v>0</v>
      </c>
      <c r="G20" s="139">
        <v>0</v>
      </c>
      <c r="H20" s="139">
        <v>0</v>
      </c>
      <c r="I20" s="139">
        <v>0</v>
      </c>
      <c r="J20" s="139">
        <v>0</v>
      </c>
      <c r="K20" s="139">
        <v>0</v>
      </c>
      <c r="L20" s="139">
        <v>0</v>
      </c>
      <c r="M20" s="139">
        <v>0</v>
      </c>
      <c r="N20" s="139">
        <v>0</v>
      </c>
      <c r="O20" s="139">
        <v>8</v>
      </c>
      <c r="P20" s="139">
        <v>0</v>
      </c>
      <c r="Q20" s="139">
        <v>0</v>
      </c>
      <c r="R20" s="139">
        <v>0</v>
      </c>
      <c r="S20" s="139">
        <v>0</v>
      </c>
      <c r="T20" s="139">
        <v>0</v>
      </c>
      <c r="U20" s="139">
        <v>0</v>
      </c>
      <c r="V20" s="139">
        <v>0</v>
      </c>
      <c r="W20" s="139">
        <v>0</v>
      </c>
      <c r="X20" s="139">
        <v>0</v>
      </c>
      <c r="Y20" s="139">
        <v>0</v>
      </c>
      <c r="Z20" s="139">
        <v>0</v>
      </c>
      <c r="AA20" s="139">
        <v>0</v>
      </c>
      <c r="AB20" s="139">
        <v>0</v>
      </c>
      <c r="AC20" s="139">
        <v>0</v>
      </c>
      <c r="AD20" s="139">
        <v>0</v>
      </c>
      <c r="AE20" s="139">
        <v>0</v>
      </c>
      <c r="AF20" s="139">
        <v>0</v>
      </c>
      <c r="AG20" s="139">
        <v>0</v>
      </c>
      <c r="AH20" s="139">
        <v>0</v>
      </c>
      <c r="AI20" s="139">
        <v>0</v>
      </c>
      <c r="AJ20" s="139">
        <v>0</v>
      </c>
      <c r="AK20" s="139">
        <v>0</v>
      </c>
      <c r="AL20" s="139">
        <v>0</v>
      </c>
      <c r="AM20" s="139">
        <v>0</v>
      </c>
      <c r="AN20" s="139">
        <v>0</v>
      </c>
      <c r="AO20" s="139">
        <v>0</v>
      </c>
      <c r="AP20" s="139">
        <v>0</v>
      </c>
      <c r="AQ20" s="139">
        <v>0</v>
      </c>
      <c r="AR20" s="139">
        <v>0</v>
      </c>
      <c r="AS20" s="139">
        <v>0</v>
      </c>
      <c r="AT20" s="139">
        <v>0</v>
      </c>
      <c r="AU20" s="139">
        <v>0</v>
      </c>
      <c r="AV20" s="139">
        <v>0</v>
      </c>
      <c r="AW20" s="139">
        <v>0</v>
      </c>
      <c r="AX20" s="139">
        <v>0</v>
      </c>
      <c r="AY20" s="139">
        <v>0</v>
      </c>
      <c r="AZ20" s="139">
        <v>0</v>
      </c>
      <c r="BA20" s="139">
        <v>0</v>
      </c>
      <c r="BB20" s="139">
        <v>0</v>
      </c>
      <c r="BC20" s="139">
        <v>0</v>
      </c>
      <c r="BD20" s="139">
        <v>0</v>
      </c>
      <c r="BE20" s="139">
        <v>0</v>
      </c>
      <c r="BF20" s="139">
        <v>0</v>
      </c>
      <c r="BG20" s="139">
        <v>0</v>
      </c>
      <c r="BH20" s="139">
        <v>0</v>
      </c>
      <c r="BI20" s="139">
        <v>0</v>
      </c>
      <c r="BJ20" s="139">
        <v>0</v>
      </c>
      <c r="BK20" s="139">
        <v>0</v>
      </c>
      <c r="BL20" s="139">
        <v>0</v>
      </c>
      <c r="BM20" s="139">
        <v>0</v>
      </c>
      <c r="BN20" s="139">
        <v>0</v>
      </c>
      <c r="BO20" s="139">
        <v>0</v>
      </c>
      <c r="BP20" s="139">
        <v>0</v>
      </c>
      <c r="BQ20" s="139">
        <v>0</v>
      </c>
      <c r="BR20" s="139">
        <v>77</v>
      </c>
      <c r="BS20" s="139">
        <v>0</v>
      </c>
      <c r="BT20" s="139">
        <v>0</v>
      </c>
      <c r="BU20" s="139">
        <v>79</v>
      </c>
      <c r="BV20" s="139">
        <v>0</v>
      </c>
      <c r="BW20" s="139">
        <v>0</v>
      </c>
      <c r="BX20" s="139">
        <v>0</v>
      </c>
      <c r="BY20" s="139">
        <v>0</v>
      </c>
      <c r="BZ20" s="139">
        <v>0</v>
      </c>
      <c r="CA20" s="131">
        <f t="shared" si="0"/>
        <v>164</v>
      </c>
    </row>
    <row r="21" spans="1:79" ht="14.5" x14ac:dyDescent="0.35">
      <c r="A21" s="129" t="s">
        <v>146</v>
      </c>
      <c r="B21" s="139">
        <v>0</v>
      </c>
      <c r="C21" s="139">
        <v>0</v>
      </c>
      <c r="D21" s="139">
        <v>0</v>
      </c>
      <c r="E21" s="139">
        <v>0</v>
      </c>
      <c r="F21" s="139">
        <v>0</v>
      </c>
      <c r="G21" s="139">
        <v>39</v>
      </c>
      <c r="H21" s="139">
        <v>0</v>
      </c>
      <c r="I21" s="139">
        <v>0</v>
      </c>
      <c r="J21" s="139">
        <v>5</v>
      </c>
      <c r="K21" s="139">
        <v>0</v>
      </c>
      <c r="L21" s="139">
        <v>0</v>
      </c>
      <c r="M21" s="139">
        <v>0</v>
      </c>
      <c r="N21" s="139">
        <v>0</v>
      </c>
      <c r="O21" s="139">
        <v>4</v>
      </c>
      <c r="P21" s="139">
        <v>0</v>
      </c>
      <c r="Q21" s="139">
        <v>0</v>
      </c>
      <c r="R21" s="139">
        <v>0</v>
      </c>
      <c r="S21" s="139">
        <v>0</v>
      </c>
      <c r="T21" s="139">
        <v>0</v>
      </c>
      <c r="U21" s="139">
        <v>0</v>
      </c>
      <c r="V21" s="139">
        <v>0</v>
      </c>
      <c r="W21" s="139">
        <v>0</v>
      </c>
      <c r="X21" s="139">
        <v>0</v>
      </c>
      <c r="Y21" s="139">
        <v>0</v>
      </c>
      <c r="Z21" s="139">
        <v>0</v>
      </c>
      <c r="AA21" s="139">
        <v>0</v>
      </c>
      <c r="AB21" s="139">
        <v>0</v>
      </c>
      <c r="AC21" s="139">
        <v>0</v>
      </c>
      <c r="AD21" s="139">
        <v>0</v>
      </c>
      <c r="AE21" s="139">
        <v>0</v>
      </c>
      <c r="AF21" s="139">
        <v>0</v>
      </c>
      <c r="AG21" s="139">
        <v>0</v>
      </c>
      <c r="AH21" s="139">
        <v>0</v>
      </c>
      <c r="AI21" s="139">
        <v>0</v>
      </c>
      <c r="AJ21" s="139">
        <v>0</v>
      </c>
      <c r="AK21" s="139">
        <v>0</v>
      </c>
      <c r="AL21" s="139">
        <v>0</v>
      </c>
      <c r="AM21" s="139">
        <v>0</v>
      </c>
      <c r="AN21" s="139">
        <v>0</v>
      </c>
      <c r="AO21" s="139">
        <v>0</v>
      </c>
      <c r="AP21" s="139">
        <v>0</v>
      </c>
      <c r="AQ21" s="139">
        <v>0</v>
      </c>
      <c r="AR21" s="139">
        <v>0</v>
      </c>
      <c r="AS21" s="139">
        <v>0</v>
      </c>
      <c r="AT21" s="139">
        <v>0</v>
      </c>
      <c r="AU21" s="139">
        <v>0</v>
      </c>
      <c r="AV21" s="139">
        <v>0</v>
      </c>
      <c r="AW21" s="139">
        <v>0</v>
      </c>
      <c r="AX21" s="139">
        <v>0</v>
      </c>
      <c r="AY21" s="139">
        <v>0</v>
      </c>
      <c r="AZ21" s="139">
        <v>0</v>
      </c>
      <c r="BA21" s="139">
        <v>0</v>
      </c>
      <c r="BB21" s="139">
        <v>0</v>
      </c>
      <c r="BC21" s="139">
        <v>0</v>
      </c>
      <c r="BD21" s="139">
        <v>0</v>
      </c>
      <c r="BE21" s="139">
        <v>0</v>
      </c>
      <c r="BF21" s="139">
        <v>0</v>
      </c>
      <c r="BG21" s="139">
        <v>0</v>
      </c>
      <c r="BH21" s="139">
        <v>0</v>
      </c>
      <c r="BI21" s="139">
        <v>0</v>
      </c>
      <c r="BJ21" s="139">
        <v>0</v>
      </c>
      <c r="BK21" s="139">
        <v>0</v>
      </c>
      <c r="BL21" s="139">
        <v>0</v>
      </c>
      <c r="BM21" s="139">
        <v>0</v>
      </c>
      <c r="BN21" s="139">
        <v>0</v>
      </c>
      <c r="BO21" s="139">
        <v>0</v>
      </c>
      <c r="BP21" s="139">
        <v>0</v>
      </c>
      <c r="BQ21" s="139">
        <v>0</v>
      </c>
      <c r="BR21" s="139">
        <v>0</v>
      </c>
      <c r="BS21" s="139">
        <v>0</v>
      </c>
      <c r="BT21" s="139">
        <v>0</v>
      </c>
      <c r="BU21" s="139">
        <v>0</v>
      </c>
      <c r="BV21" s="139">
        <v>109</v>
      </c>
      <c r="BW21" s="139">
        <v>0</v>
      </c>
      <c r="BX21" s="139">
        <v>0</v>
      </c>
      <c r="BY21" s="139">
        <v>0</v>
      </c>
      <c r="BZ21" s="139">
        <v>0</v>
      </c>
      <c r="CA21" s="131">
        <f t="shared" si="0"/>
        <v>157</v>
      </c>
    </row>
    <row r="22" spans="1:79" ht="14.5" x14ac:dyDescent="0.35">
      <c r="A22" s="129" t="s">
        <v>147</v>
      </c>
      <c r="B22" s="139">
        <v>0</v>
      </c>
      <c r="C22" s="139">
        <v>0</v>
      </c>
      <c r="D22" s="139">
        <v>0</v>
      </c>
      <c r="E22" s="139">
        <v>0</v>
      </c>
      <c r="F22" s="139">
        <v>0</v>
      </c>
      <c r="G22" s="139">
        <v>0</v>
      </c>
      <c r="H22" s="139">
        <v>0</v>
      </c>
      <c r="I22" s="139">
        <v>0</v>
      </c>
      <c r="J22" s="139">
        <v>0</v>
      </c>
      <c r="K22" s="139">
        <v>0</v>
      </c>
      <c r="L22" s="139">
        <v>0</v>
      </c>
      <c r="M22" s="139">
        <v>0</v>
      </c>
      <c r="N22" s="139">
        <v>0</v>
      </c>
      <c r="O22" s="139">
        <v>81</v>
      </c>
      <c r="P22" s="139">
        <v>0</v>
      </c>
      <c r="Q22" s="139">
        <v>0</v>
      </c>
      <c r="R22" s="139">
        <v>0</v>
      </c>
      <c r="S22" s="139">
        <v>0</v>
      </c>
      <c r="T22" s="139">
        <v>0</v>
      </c>
      <c r="U22" s="139">
        <v>0</v>
      </c>
      <c r="V22" s="139">
        <v>0</v>
      </c>
      <c r="W22" s="139">
        <v>0</v>
      </c>
      <c r="X22" s="139">
        <v>0</v>
      </c>
      <c r="Y22" s="139">
        <v>0</v>
      </c>
      <c r="Z22" s="139">
        <v>0</v>
      </c>
      <c r="AA22" s="139">
        <v>0</v>
      </c>
      <c r="AB22" s="139">
        <v>0</v>
      </c>
      <c r="AC22" s="139">
        <v>0</v>
      </c>
      <c r="AD22" s="139">
        <v>0</v>
      </c>
      <c r="AE22" s="139">
        <v>0</v>
      </c>
      <c r="AF22" s="139">
        <v>0</v>
      </c>
      <c r="AG22" s="139">
        <v>0</v>
      </c>
      <c r="AH22" s="139">
        <v>0</v>
      </c>
      <c r="AI22" s="139">
        <v>0</v>
      </c>
      <c r="AJ22" s="139">
        <v>0</v>
      </c>
      <c r="AK22" s="139">
        <v>0</v>
      </c>
      <c r="AL22" s="139">
        <v>0</v>
      </c>
      <c r="AM22" s="139">
        <v>0</v>
      </c>
      <c r="AN22" s="139">
        <v>0</v>
      </c>
      <c r="AO22" s="139">
        <v>0</v>
      </c>
      <c r="AP22" s="139">
        <v>0</v>
      </c>
      <c r="AQ22" s="139">
        <v>0</v>
      </c>
      <c r="AR22" s="139">
        <v>0</v>
      </c>
      <c r="AS22" s="139">
        <v>0</v>
      </c>
      <c r="AT22" s="139">
        <v>0</v>
      </c>
      <c r="AU22" s="139">
        <v>0</v>
      </c>
      <c r="AV22" s="139">
        <v>0</v>
      </c>
      <c r="AW22" s="139">
        <v>0</v>
      </c>
      <c r="AX22" s="139">
        <v>0</v>
      </c>
      <c r="AY22" s="139">
        <v>0</v>
      </c>
      <c r="AZ22" s="139">
        <v>0</v>
      </c>
      <c r="BA22" s="139">
        <v>0</v>
      </c>
      <c r="BB22" s="139">
        <v>0</v>
      </c>
      <c r="BC22" s="139">
        <v>0</v>
      </c>
      <c r="BD22" s="139">
        <v>0</v>
      </c>
      <c r="BE22" s="139">
        <v>0</v>
      </c>
      <c r="BF22" s="139">
        <v>0</v>
      </c>
      <c r="BG22" s="139">
        <v>0</v>
      </c>
      <c r="BH22" s="139">
        <v>0</v>
      </c>
      <c r="BI22" s="139">
        <v>0</v>
      </c>
      <c r="BJ22" s="139">
        <v>0</v>
      </c>
      <c r="BK22" s="139">
        <v>0</v>
      </c>
      <c r="BL22" s="139">
        <v>0</v>
      </c>
      <c r="BM22" s="139">
        <v>0</v>
      </c>
      <c r="BN22" s="139">
        <v>0</v>
      </c>
      <c r="BO22" s="139">
        <v>0</v>
      </c>
      <c r="BP22" s="139">
        <v>0</v>
      </c>
      <c r="BQ22" s="139">
        <v>0</v>
      </c>
      <c r="BR22" s="139">
        <v>0</v>
      </c>
      <c r="BS22" s="139">
        <v>0</v>
      </c>
      <c r="BT22" s="139">
        <v>0</v>
      </c>
      <c r="BU22" s="139">
        <v>0</v>
      </c>
      <c r="BV22" s="139">
        <v>1</v>
      </c>
      <c r="BW22" s="139">
        <v>0</v>
      </c>
      <c r="BX22" s="139">
        <v>0</v>
      </c>
      <c r="BY22" s="139">
        <v>0</v>
      </c>
      <c r="BZ22" s="139">
        <v>0</v>
      </c>
      <c r="CA22" s="131">
        <f t="shared" si="0"/>
        <v>82</v>
      </c>
    </row>
    <row r="23" spans="1:79" ht="14.5" x14ac:dyDescent="0.35">
      <c r="A23" s="129" t="s">
        <v>148</v>
      </c>
      <c r="B23" s="139">
        <v>0</v>
      </c>
      <c r="C23" s="139">
        <v>0</v>
      </c>
      <c r="D23" s="139">
        <v>0</v>
      </c>
      <c r="E23" s="139">
        <v>0</v>
      </c>
      <c r="F23" s="139">
        <v>0</v>
      </c>
      <c r="G23" s="139">
        <v>0</v>
      </c>
      <c r="H23" s="139">
        <v>0</v>
      </c>
      <c r="I23" s="139">
        <v>0</v>
      </c>
      <c r="J23" s="139">
        <v>0</v>
      </c>
      <c r="K23" s="139">
        <v>0</v>
      </c>
      <c r="L23" s="139">
        <v>0</v>
      </c>
      <c r="M23" s="139">
        <v>0</v>
      </c>
      <c r="N23" s="139">
        <v>0</v>
      </c>
      <c r="O23" s="139">
        <v>0</v>
      </c>
      <c r="P23" s="139">
        <v>0</v>
      </c>
      <c r="Q23" s="139">
        <v>0</v>
      </c>
      <c r="R23" s="139">
        <v>0</v>
      </c>
      <c r="S23" s="139">
        <v>0</v>
      </c>
      <c r="T23" s="139">
        <v>0</v>
      </c>
      <c r="U23" s="139">
        <v>0</v>
      </c>
      <c r="V23" s="139">
        <v>0</v>
      </c>
      <c r="W23" s="139">
        <v>0</v>
      </c>
      <c r="X23" s="139">
        <v>0</v>
      </c>
      <c r="Y23" s="139">
        <v>0</v>
      </c>
      <c r="Z23" s="139">
        <v>0</v>
      </c>
      <c r="AA23" s="139">
        <v>0</v>
      </c>
      <c r="AB23" s="139">
        <v>0</v>
      </c>
      <c r="AC23" s="139">
        <v>0</v>
      </c>
      <c r="AD23" s="139">
        <v>0</v>
      </c>
      <c r="AE23" s="139">
        <v>0</v>
      </c>
      <c r="AF23" s="139">
        <v>0</v>
      </c>
      <c r="AG23" s="139">
        <v>0</v>
      </c>
      <c r="AH23" s="139">
        <v>0</v>
      </c>
      <c r="AI23" s="139">
        <v>0</v>
      </c>
      <c r="AJ23" s="139">
        <v>0</v>
      </c>
      <c r="AK23" s="139">
        <v>0</v>
      </c>
      <c r="AL23" s="139">
        <v>0</v>
      </c>
      <c r="AM23" s="139">
        <v>0</v>
      </c>
      <c r="AN23" s="139">
        <v>0</v>
      </c>
      <c r="AO23" s="139">
        <v>0</v>
      </c>
      <c r="AP23" s="139">
        <v>0</v>
      </c>
      <c r="AQ23" s="139">
        <v>0</v>
      </c>
      <c r="AR23" s="139">
        <v>0</v>
      </c>
      <c r="AS23" s="139">
        <v>0</v>
      </c>
      <c r="AT23" s="139">
        <v>0</v>
      </c>
      <c r="AU23" s="139">
        <v>0</v>
      </c>
      <c r="AV23" s="139">
        <v>0</v>
      </c>
      <c r="AW23" s="139">
        <v>0</v>
      </c>
      <c r="AX23" s="139">
        <v>0</v>
      </c>
      <c r="AY23" s="139">
        <v>0</v>
      </c>
      <c r="AZ23" s="139">
        <v>0</v>
      </c>
      <c r="BA23" s="139">
        <v>0</v>
      </c>
      <c r="BB23" s="139">
        <v>0</v>
      </c>
      <c r="BC23" s="139">
        <v>0</v>
      </c>
      <c r="BD23" s="139">
        <v>0</v>
      </c>
      <c r="BE23" s="139">
        <v>0</v>
      </c>
      <c r="BF23" s="139">
        <v>0</v>
      </c>
      <c r="BG23" s="139">
        <v>0</v>
      </c>
      <c r="BH23" s="139">
        <v>0</v>
      </c>
      <c r="BI23" s="139">
        <v>0</v>
      </c>
      <c r="BJ23" s="139">
        <v>0</v>
      </c>
      <c r="BK23" s="139">
        <v>0</v>
      </c>
      <c r="BL23" s="139">
        <v>0</v>
      </c>
      <c r="BM23" s="139">
        <v>0</v>
      </c>
      <c r="BN23" s="139">
        <v>0</v>
      </c>
      <c r="BO23" s="139">
        <v>0</v>
      </c>
      <c r="BP23" s="139">
        <v>0</v>
      </c>
      <c r="BQ23" s="139">
        <v>0</v>
      </c>
      <c r="BR23" s="139">
        <v>0</v>
      </c>
      <c r="BS23" s="139">
        <v>0</v>
      </c>
      <c r="BT23" s="139">
        <v>0</v>
      </c>
      <c r="BU23" s="139">
        <v>68</v>
      </c>
      <c r="BV23" s="139">
        <v>0</v>
      </c>
      <c r="BW23" s="139">
        <v>0</v>
      </c>
      <c r="BX23" s="139">
        <v>0</v>
      </c>
      <c r="BY23" s="139">
        <v>0</v>
      </c>
      <c r="BZ23" s="139">
        <v>0</v>
      </c>
      <c r="CA23" s="131">
        <f t="shared" si="0"/>
        <v>68</v>
      </c>
    </row>
    <row r="24" spans="1:79" ht="14.5" x14ac:dyDescent="0.35">
      <c r="A24" s="129" t="s">
        <v>149</v>
      </c>
      <c r="B24" s="139">
        <v>0</v>
      </c>
      <c r="C24" s="139">
        <v>0</v>
      </c>
      <c r="D24" s="139">
        <v>0</v>
      </c>
      <c r="E24" s="139">
        <v>1</v>
      </c>
      <c r="F24" s="139">
        <v>0</v>
      </c>
      <c r="G24" s="139">
        <v>0</v>
      </c>
      <c r="H24" s="139">
        <v>0</v>
      </c>
      <c r="I24" s="139">
        <v>0</v>
      </c>
      <c r="J24" s="139">
        <v>1</v>
      </c>
      <c r="K24" s="139">
        <v>0</v>
      </c>
      <c r="L24" s="139">
        <v>0</v>
      </c>
      <c r="M24" s="139">
        <v>0</v>
      </c>
      <c r="N24" s="139">
        <v>0</v>
      </c>
      <c r="O24" s="139">
        <v>0</v>
      </c>
      <c r="P24" s="139">
        <v>0</v>
      </c>
      <c r="Q24" s="139">
        <v>0</v>
      </c>
      <c r="R24" s="139">
        <v>0</v>
      </c>
      <c r="S24" s="139">
        <v>0</v>
      </c>
      <c r="T24" s="139">
        <v>0</v>
      </c>
      <c r="U24" s="139">
        <v>0</v>
      </c>
      <c r="V24" s="139">
        <v>0</v>
      </c>
      <c r="W24" s="139">
        <v>0</v>
      </c>
      <c r="X24" s="139">
        <v>0</v>
      </c>
      <c r="Y24" s="139">
        <v>0</v>
      </c>
      <c r="Z24" s="139">
        <v>0</v>
      </c>
      <c r="AA24" s="139">
        <v>0</v>
      </c>
      <c r="AB24" s="139">
        <v>0</v>
      </c>
      <c r="AC24" s="139">
        <v>0</v>
      </c>
      <c r="AD24" s="139">
        <v>0</v>
      </c>
      <c r="AE24" s="139">
        <v>0</v>
      </c>
      <c r="AF24" s="139">
        <v>0</v>
      </c>
      <c r="AG24" s="139">
        <v>0</v>
      </c>
      <c r="AH24" s="139">
        <v>0</v>
      </c>
      <c r="AI24" s="139">
        <v>0</v>
      </c>
      <c r="AJ24" s="139">
        <v>0</v>
      </c>
      <c r="AK24" s="139">
        <v>0</v>
      </c>
      <c r="AL24" s="139">
        <v>0</v>
      </c>
      <c r="AM24" s="139">
        <v>0</v>
      </c>
      <c r="AN24" s="139">
        <v>0</v>
      </c>
      <c r="AO24" s="139">
        <v>0</v>
      </c>
      <c r="AP24" s="139">
        <v>0</v>
      </c>
      <c r="AQ24" s="139">
        <v>0</v>
      </c>
      <c r="AR24" s="139">
        <v>0</v>
      </c>
      <c r="AS24" s="139">
        <v>0</v>
      </c>
      <c r="AT24" s="139">
        <v>0</v>
      </c>
      <c r="AU24" s="139">
        <v>0</v>
      </c>
      <c r="AV24" s="139">
        <v>0</v>
      </c>
      <c r="AW24" s="139">
        <v>0</v>
      </c>
      <c r="AX24" s="139">
        <v>0</v>
      </c>
      <c r="AY24" s="139">
        <v>0</v>
      </c>
      <c r="AZ24" s="139">
        <v>0</v>
      </c>
      <c r="BA24" s="139">
        <v>1</v>
      </c>
      <c r="BB24" s="139">
        <v>0</v>
      </c>
      <c r="BC24" s="139">
        <v>0</v>
      </c>
      <c r="BD24" s="139">
        <v>0</v>
      </c>
      <c r="BE24" s="139">
        <v>0</v>
      </c>
      <c r="BF24" s="139">
        <v>0</v>
      </c>
      <c r="BG24" s="139">
        <v>0</v>
      </c>
      <c r="BH24" s="139">
        <v>0</v>
      </c>
      <c r="BI24" s="139">
        <v>0</v>
      </c>
      <c r="BJ24" s="139">
        <v>0</v>
      </c>
      <c r="BK24" s="139">
        <v>0</v>
      </c>
      <c r="BL24" s="139">
        <v>0</v>
      </c>
      <c r="BM24" s="139">
        <v>0</v>
      </c>
      <c r="BN24" s="139">
        <v>0</v>
      </c>
      <c r="BO24" s="139">
        <v>0</v>
      </c>
      <c r="BP24" s="139">
        <v>10</v>
      </c>
      <c r="BQ24" s="139">
        <v>0</v>
      </c>
      <c r="BR24" s="139">
        <v>0</v>
      </c>
      <c r="BS24" s="139">
        <v>0</v>
      </c>
      <c r="BT24" s="139">
        <v>0</v>
      </c>
      <c r="BU24" s="139">
        <v>0</v>
      </c>
      <c r="BV24" s="139">
        <v>35</v>
      </c>
      <c r="BW24" s="139">
        <v>0</v>
      </c>
      <c r="BX24" s="139">
        <v>0</v>
      </c>
      <c r="BY24" s="139">
        <v>0</v>
      </c>
      <c r="BZ24" s="139">
        <v>1</v>
      </c>
      <c r="CA24" s="131">
        <f t="shared" si="0"/>
        <v>49</v>
      </c>
    </row>
    <row r="25" spans="1:79" ht="14.5" x14ac:dyDescent="0.35">
      <c r="A25" s="129" t="s">
        <v>150</v>
      </c>
      <c r="B25" s="139">
        <v>0</v>
      </c>
      <c r="C25" s="139">
        <v>0</v>
      </c>
      <c r="D25" s="139">
        <v>0</v>
      </c>
      <c r="E25" s="139">
        <v>0</v>
      </c>
      <c r="F25" s="139">
        <v>0</v>
      </c>
      <c r="G25" s="139">
        <v>0</v>
      </c>
      <c r="H25" s="139">
        <v>14</v>
      </c>
      <c r="I25" s="139">
        <v>0</v>
      </c>
      <c r="J25" s="139">
        <v>0</v>
      </c>
      <c r="K25" s="139">
        <v>0</v>
      </c>
      <c r="L25" s="139">
        <v>0</v>
      </c>
      <c r="M25" s="139">
        <v>0</v>
      </c>
      <c r="N25" s="139">
        <v>0</v>
      </c>
      <c r="O25" s="139">
        <v>0</v>
      </c>
      <c r="P25" s="139">
        <v>0</v>
      </c>
      <c r="Q25" s="139">
        <v>0</v>
      </c>
      <c r="R25" s="139">
        <v>0</v>
      </c>
      <c r="S25" s="139">
        <v>0</v>
      </c>
      <c r="T25" s="139">
        <v>0</v>
      </c>
      <c r="U25" s="139">
        <v>0</v>
      </c>
      <c r="V25" s="139">
        <v>0</v>
      </c>
      <c r="W25" s="139">
        <v>0</v>
      </c>
      <c r="X25" s="139">
        <v>0</v>
      </c>
      <c r="Y25" s="139">
        <v>0</v>
      </c>
      <c r="Z25" s="139">
        <v>0</v>
      </c>
      <c r="AA25" s="139">
        <v>0</v>
      </c>
      <c r="AB25" s="139">
        <v>0</v>
      </c>
      <c r="AC25" s="139">
        <v>0</v>
      </c>
      <c r="AD25" s="139">
        <v>0</v>
      </c>
      <c r="AE25" s="139">
        <v>0</v>
      </c>
      <c r="AF25" s="139">
        <v>0</v>
      </c>
      <c r="AG25" s="139">
        <v>0</v>
      </c>
      <c r="AH25" s="139">
        <v>0</v>
      </c>
      <c r="AI25" s="139">
        <v>0</v>
      </c>
      <c r="AJ25" s="139">
        <v>0</v>
      </c>
      <c r="AK25" s="139">
        <v>0</v>
      </c>
      <c r="AL25" s="139">
        <v>0</v>
      </c>
      <c r="AM25" s="139">
        <v>0</v>
      </c>
      <c r="AN25" s="139">
        <v>0</v>
      </c>
      <c r="AO25" s="139">
        <v>0</v>
      </c>
      <c r="AP25" s="139">
        <v>0</v>
      </c>
      <c r="AQ25" s="139">
        <v>0</v>
      </c>
      <c r="AR25" s="139">
        <v>20</v>
      </c>
      <c r="AS25" s="139">
        <v>0</v>
      </c>
      <c r="AT25" s="139">
        <v>0</v>
      </c>
      <c r="AU25" s="139">
        <v>0</v>
      </c>
      <c r="AV25" s="139">
        <v>0</v>
      </c>
      <c r="AW25" s="139">
        <v>0</v>
      </c>
      <c r="AX25" s="139">
        <v>0</v>
      </c>
      <c r="AY25" s="139">
        <v>0</v>
      </c>
      <c r="AZ25" s="139">
        <v>0</v>
      </c>
      <c r="BA25" s="139">
        <v>0</v>
      </c>
      <c r="BB25" s="139">
        <v>0</v>
      </c>
      <c r="BC25" s="139">
        <v>0</v>
      </c>
      <c r="BD25" s="139">
        <v>0</v>
      </c>
      <c r="BE25" s="139">
        <v>0</v>
      </c>
      <c r="BF25" s="139">
        <v>0</v>
      </c>
      <c r="BG25" s="139">
        <v>0</v>
      </c>
      <c r="BH25" s="139">
        <v>0</v>
      </c>
      <c r="BI25" s="139">
        <v>0</v>
      </c>
      <c r="BJ25" s="139">
        <v>0</v>
      </c>
      <c r="BK25" s="139">
        <v>0</v>
      </c>
      <c r="BL25" s="139">
        <v>0</v>
      </c>
      <c r="BM25" s="139">
        <v>0</v>
      </c>
      <c r="BN25" s="139">
        <v>0</v>
      </c>
      <c r="BO25" s="139">
        <v>0</v>
      </c>
      <c r="BP25" s="139">
        <v>0</v>
      </c>
      <c r="BQ25" s="139">
        <v>0</v>
      </c>
      <c r="BR25" s="139">
        <v>0</v>
      </c>
      <c r="BS25" s="139">
        <v>0</v>
      </c>
      <c r="BT25" s="139">
        <v>0</v>
      </c>
      <c r="BU25" s="139">
        <v>0</v>
      </c>
      <c r="BV25" s="139">
        <v>0</v>
      </c>
      <c r="BW25" s="139">
        <v>0</v>
      </c>
      <c r="BX25" s="139">
        <v>0</v>
      </c>
      <c r="BY25" s="139">
        <v>0</v>
      </c>
      <c r="BZ25" s="139">
        <v>0</v>
      </c>
      <c r="CA25" s="131">
        <f t="shared" si="0"/>
        <v>34</v>
      </c>
    </row>
    <row r="26" spans="1:79" ht="14.5" x14ac:dyDescent="0.35">
      <c r="A26" s="129" t="s">
        <v>151</v>
      </c>
      <c r="B26" s="139">
        <v>0</v>
      </c>
      <c r="C26" s="139">
        <v>0</v>
      </c>
      <c r="D26" s="139">
        <v>0</v>
      </c>
      <c r="E26" s="139">
        <v>0</v>
      </c>
      <c r="F26" s="139">
        <v>0</v>
      </c>
      <c r="G26" s="139">
        <v>10</v>
      </c>
      <c r="H26" s="139">
        <v>0</v>
      </c>
      <c r="I26" s="139">
        <v>0</v>
      </c>
      <c r="J26" s="139">
        <v>0</v>
      </c>
      <c r="K26" s="139">
        <v>0</v>
      </c>
      <c r="L26" s="139">
        <v>0</v>
      </c>
      <c r="M26" s="139">
        <v>0</v>
      </c>
      <c r="N26" s="139">
        <v>0</v>
      </c>
      <c r="O26" s="139">
        <v>0</v>
      </c>
      <c r="P26" s="139">
        <v>0</v>
      </c>
      <c r="Q26" s="139">
        <v>0</v>
      </c>
      <c r="R26" s="139">
        <v>0</v>
      </c>
      <c r="S26" s="139">
        <v>0</v>
      </c>
      <c r="T26" s="139">
        <v>0</v>
      </c>
      <c r="U26" s="139">
        <v>0</v>
      </c>
      <c r="V26" s="139">
        <v>0</v>
      </c>
      <c r="W26" s="139">
        <v>0</v>
      </c>
      <c r="X26" s="139">
        <v>0</v>
      </c>
      <c r="Y26" s="139">
        <v>0</v>
      </c>
      <c r="Z26" s="139">
        <v>0</v>
      </c>
      <c r="AA26" s="139">
        <v>0</v>
      </c>
      <c r="AB26" s="139">
        <v>0</v>
      </c>
      <c r="AC26" s="139">
        <v>0</v>
      </c>
      <c r="AD26" s="139">
        <v>0</v>
      </c>
      <c r="AE26" s="139">
        <v>0</v>
      </c>
      <c r="AF26" s="139">
        <v>0</v>
      </c>
      <c r="AG26" s="139">
        <v>0</v>
      </c>
      <c r="AH26" s="139">
        <v>0</v>
      </c>
      <c r="AI26" s="139">
        <v>0</v>
      </c>
      <c r="AJ26" s="139">
        <v>0</v>
      </c>
      <c r="AK26" s="139">
        <v>0</v>
      </c>
      <c r="AL26" s="139">
        <v>0</v>
      </c>
      <c r="AM26" s="139">
        <v>16</v>
      </c>
      <c r="AN26" s="139">
        <v>0</v>
      </c>
      <c r="AO26" s="139">
        <v>0</v>
      </c>
      <c r="AP26" s="139">
        <v>0</v>
      </c>
      <c r="AQ26" s="139">
        <v>0</v>
      </c>
      <c r="AR26" s="139">
        <v>0</v>
      </c>
      <c r="AS26" s="139">
        <v>0</v>
      </c>
      <c r="AT26" s="139">
        <v>0</v>
      </c>
      <c r="AU26" s="139">
        <v>0</v>
      </c>
      <c r="AV26" s="139">
        <v>0</v>
      </c>
      <c r="AW26" s="139">
        <v>0</v>
      </c>
      <c r="AX26" s="139">
        <v>0</v>
      </c>
      <c r="AY26" s="139">
        <v>0</v>
      </c>
      <c r="AZ26" s="139">
        <v>0</v>
      </c>
      <c r="BA26" s="139">
        <v>0</v>
      </c>
      <c r="BB26" s="139">
        <v>0</v>
      </c>
      <c r="BC26" s="139">
        <v>0</v>
      </c>
      <c r="BD26" s="139">
        <v>0</v>
      </c>
      <c r="BE26" s="139">
        <v>0</v>
      </c>
      <c r="BF26" s="139">
        <v>0</v>
      </c>
      <c r="BG26" s="139">
        <v>0</v>
      </c>
      <c r="BH26" s="139">
        <v>0</v>
      </c>
      <c r="BI26" s="139">
        <v>0</v>
      </c>
      <c r="BJ26" s="139">
        <v>0</v>
      </c>
      <c r="BK26" s="139">
        <v>0</v>
      </c>
      <c r="BL26" s="139">
        <v>0</v>
      </c>
      <c r="BM26" s="139">
        <v>0</v>
      </c>
      <c r="BN26" s="139">
        <v>0</v>
      </c>
      <c r="BO26" s="139">
        <v>0</v>
      </c>
      <c r="BP26" s="139">
        <v>0</v>
      </c>
      <c r="BQ26" s="139">
        <v>0</v>
      </c>
      <c r="BR26" s="139">
        <v>0</v>
      </c>
      <c r="BS26" s="139">
        <v>0</v>
      </c>
      <c r="BT26" s="139">
        <v>0</v>
      </c>
      <c r="BU26" s="139">
        <v>0</v>
      </c>
      <c r="BV26" s="139">
        <v>0</v>
      </c>
      <c r="BW26" s="139">
        <v>0</v>
      </c>
      <c r="BX26" s="139">
        <v>0</v>
      </c>
      <c r="BY26" s="139">
        <v>0</v>
      </c>
      <c r="BZ26" s="139">
        <v>0</v>
      </c>
      <c r="CA26" s="131">
        <f t="shared" si="0"/>
        <v>26</v>
      </c>
    </row>
    <row r="27" spans="1:79" ht="14.5" x14ac:dyDescent="0.35">
      <c r="A27" s="129" t="s">
        <v>152</v>
      </c>
      <c r="B27" s="139">
        <v>0</v>
      </c>
      <c r="C27" s="139">
        <v>0</v>
      </c>
      <c r="D27" s="139">
        <v>0</v>
      </c>
      <c r="E27" s="139">
        <v>0</v>
      </c>
      <c r="F27" s="139">
        <v>5</v>
      </c>
      <c r="G27" s="139">
        <v>0</v>
      </c>
      <c r="H27" s="139">
        <v>0</v>
      </c>
      <c r="I27" s="139">
        <v>0</v>
      </c>
      <c r="J27" s="139">
        <v>0</v>
      </c>
      <c r="K27" s="139">
        <v>0</v>
      </c>
      <c r="L27" s="139">
        <v>0</v>
      </c>
      <c r="M27" s="139">
        <v>0</v>
      </c>
      <c r="N27" s="139">
        <v>0</v>
      </c>
      <c r="O27" s="139">
        <v>0</v>
      </c>
      <c r="P27" s="139">
        <v>0</v>
      </c>
      <c r="Q27" s="139">
        <v>0</v>
      </c>
      <c r="R27" s="139">
        <v>0</v>
      </c>
      <c r="S27" s="139">
        <v>0</v>
      </c>
      <c r="T27" s="139">
        <v>0</v>
      </c>
      <c r="U27" s="139">
        <v>0</v>
      </c>
      <c r="V27" s="139">
        <v>0</v>
      </c>
      <c r="W27" s="139">
        <v>0</v>
      </c>
      <c r="X27" s="139">
        <v>0</v>
      </c>
      <c r="Y27" s="139">
        <v>0</v>
      </c>
      <c r="Z27" s="139">
        <v>0</v>
      </c>
      <c r="AA27" s="139">
        <v>0</v>
      </c>
      <c r="AB27" s="139">
        <v>0</v>
      </c>
      <c r="AC27" s="139">
        <v>0</v>
      </c>
      <c r="AD27" s="139">
        <v>0</v>
      </c>
      <c r="AE27" s="139">
        <v>0</v>
      </c>
      <c r="AF27" s="139">
        <v>0</v>
      </c>
      <c r="AG27" s="139">
        <v>0</v>
      </c>
      <c r="AH27" s="139">
        <v>0</v>
      </c>
      <c r="AI27" s="139">
        <v>0</v>
      </c>
      <c r="AJ27" s="139">
        <v>0</v>
      </c>
      <c r="AK27" s="139">
        <v>0</v>
      </c>
      <c r="AL27" s="139">
        <v>0</v>
      </c>
      <c r="AM27" s="139">
        <v>0</v>
      </c>
      <c r="AN27" s="139">
        <v>0</v>
      </c>
      <c r="AO27" s="139">
        <v>0</v>
      </c>
      <c r="AP27" s="139">
        <v>0</v>
      </c>
      <c r="AQ27" s="139">
        <v>0</v>
      </c>
      <c r="AR27" s="139">
        <v>0</v>
      </c>
      <c r="AS27" s="139">
        <v>0</v>
      </c>
      <c r="AT27" s="139">
        <v>0</v>
      </c>
      <c r="AU27" s="139">
        <v>0</v>
      </c>
      <c r="AV27" s="139">
        <v>0</v>
      </c>
      <c r="AW27" s="139">
        <v>0</v>
      </c>
      <c r="AX27" s="139">
        <v>0</v>
      </c>
      <c r="AY27" s="139">
        <v>0</v>
      </c>
      <c r="AZ27" s="139">
        <v>0</v>
      </c>
      <c r="BA27" s="139">
        <v>0</v>
      </c>
      <c r="BB27" s="139">
        <v>0</v>
      </c>
      <c r="BC27" s="139">
        <v>0</v>
      </c>
      <c r="BD27" s="139">
        <v>0</v>
      </c>
      <c r="BE27" s="139">
        <v>0</v>
      </c>
      <c r="BF27" s="139">
        <v>0</v>
      </c>
      <c r="BG27" s="139">
        <v>0</v>
      </c>
      <c r="BH27" s="139">
        <v>0</v>
      </c>
      <c r="BI27" s="139">
        <v>0</v>
      </c>
      <c r="BJ27" s="139">
        <v>0</v>
      </c>
      <c r="BK27" s="139">
        <v>0</v>
      </c>
      <c r="BL27" s="139">
        <v>0</v>
      </c>
      <c r="BM27" s="139">
        <v>0</v>
      </c>
      <c r="BN27" s="139">
        <v>0</v>
      </c>
      <c r="BO27" s="139">
        <v>0</v>
      </c>
      <c r="BP27" s="139">
        <v>0</v>
      </c>
      <c r="BQ27" s="139">
        <v>0</v>
      </c>
      <c r="BR27" s="139">
        <v>0</v>
      </c>
      <c r="BS27" s="139">
        <v>0</v>
      </c>
      <c r="BT27" s="139">
        <v>0</v>
      </c>
      <c r="BU27" s="139">
        <v>20</v>
      </c>
      <c r="BV27" s="139">
        <v>0</v>
      </c>
      <c r="BW27" s="139">
        <v>0</v>
      </c>
      <c r="BX27" s="139">
        <v>0</v>
      </c>
      <c r="BY27" s="139">
        <v>0</v>
      </c>
      <c r="BZ27" s="139">
        <v>0</v>
      </c>
      <c r="CA27" s="131">
        <f t="shared" si="0"/>
        <v>25</v>
      </c>
    </row>
    <row r="28" spans="1:79" ht="14.5" x14ac:dyDescent="0.35">
      <c r="A28" s="129" t="s">
        <v>153</v>
      </c>
      <c r="B28" s="139">
        <v>0</v>
      </c>
      <c r="C28" s="139">
        <v>0</v>
      </c>
      <c r="D28" s="139">
        <v>0</v>
      </c>
      <c r="E28" s="139">
        <v>0</v>
      </c>
      <c r="F28" s="139">
        <v>16</v>
      </c>
      <c r="G28" s="139">
        <v>0</v>
      </c>
      <c r="H28" s="139">
        <v>0</v>
      </c>
      <c r="I28" s="139">
        <v>0</v>
      </c>
      <c r="J28" s="139">
        <v>0</v>
      </c>
      <c r="K28" s="139">
        <v>0</v>
      </c>
      <c r="L28" s="139">
        <v>0</v>
      </c>
      <c r="M28" s="139">
        <v>0</v>
      </c>
      <c r="N28" s="139">
        <v>0</v>
      </c>
      <c r="O28" s="139">
        <v>4</v>
      </c>
      <c r="P28" s="139">
        <v>0</v>
      </c>
      <c r="Q28" s="139">
        <v>0</v>
      </c>
      <c r="R28" s="139">
        <v>0</v>
      </c>
      <c r="S28" s="139">
        <v>0</v>
      </c>
      <c r="T28" s="139">
        <v>0</v>
      </c>
      <c r="U28" s="139">
        <v>0</v>
      </c>
      <c r="V28" s="139">
        <v>0</v>
      </c>
      <c r="W28" s="139">
        <v>0</v>
      </c>
      <c r="X28" s="139">
        <v>0</v>
      </c>
      <c r="Y28" s="139">
        <v>0</v>
      </c>
      <c r="Z28" s="139">
        <v>0</v>
      </c>
      <c r="AA28" s="139">
        <v>0</v>
      </c>
      <c r="AB28" s="139">
        <v>0</v>
      </c>
      <c r="AC28" s="139">
        <v>0</v>
      </c>
      <c r="AD28" s="139">
        <v>0</v>
      </c>
      <c r="AE28" s="139">
        <v>0</v>
      </c>
      <c r="AF28" s="139">
        <v>0</v>
      </c>
      <c r="AG28" s="139">
        <v>0</v>
      </c>
      <c r="AH28" s="139">
        <v>0</v>
      </c>
      <c r="AI28" s="139">
        <v>0</v>
      </c>
      <c r="AJ28" s="139">
        <v>0</v>
      </c>
      <c r="AK28" s="139">
        <v>0</v>
      </c>
      <c r="AL28" s="139">
        <v>0</v>
      </c>
      <c r="AM28" s="139">
        <v>0</v>
      </c>
      <c r="AN28" s="139">
        <v>0</v>
      </c>
      <c r="AO28" s="139">
        <v>0</v>
      </c>
      <c r="AP28" s="139">
        <v>0</v>
      </c>
      <c r="AQ28" s="139">
        <v>0</v>
      </c>
      <c r="AR28" s="139">
        <v>0</v>
      </c>
      <c r="AS28" s="139">
        <v>0</v>
      </c>
      <c r="AT28" s="139">
        <v>0</v>
      </c>
      <c r="AU28" s="139">
        <v>0</v>
      </c>
      <c r="AV28" s="139">
        <v>0</v>
      </c>
      <c r="AW28" s="139">
        <v>0</v>
      </c>
      <c r="AX28" s="139">
        <v>0</v>
      </c>
      <c r="AY28" s="139">
        <v>0</v>
      </c>
      <c r="AZ28" s="139">
        <v>0</v>
      </c>
      <c r="BA28" s="139">
        <v>0</v>
      </c>
      <c r="BB28" s="139">
        <v>0</v>
      </c>
      <c r="BC28" s="139">
        <v>0</v>
      </c>
      <c r="BD28" s="139">
        <v>0</v>
      </c>
      <c r="BE28" s="139">
        <v>0</v>
      </c>
      <c r="BF28" s="139">
        <v>0</v>
      </c>
      <c r="BG28" s="139">
        <v>0</v>
      </c>
      <c r="BH28" s="139">
        <v>0</v>
      </c>
      <c r="BI28" s="139">
        <v>0</v>
      </c>
      <c r="BJ28" s="139">
        <v>0</v>
      </c>
      <c r="BK28" s="139">
        <v>0</v>
      </c>
      <c r="BL28" s="139">
        <v>0</v>
      </c>
      <c r="BM28" s="139">
        <v>0</v>
      </c>
      <c r="BN28" s="139">
        <v>0</v>
      </c>
      <c r="BO28" s="139">
        <v>0</v>
      </c>
      <c r="BP28" s="139">
        <v>0</v>
      </c>
      <c r="BQ28" s="139">
        <v>0</v>
      </c>
      <c r="BR28" s="139">
        <v>0</v>
      </c>
      <c r="BS28" s="139">
        <v>0</v>
      </c>
      <c r="BT28" s="139">
        <v>0</v>
      </c>
      <c r="BU28" s="139">
        <v>0</v>
      </c>
      <c r="BV28" s="139">
        <v>0</v>
      </c>
      <c r="BW28" s="139">
        <v>0</v>
      </c>
      <c r="BX28" s="139">
        <v>0</v>
      </c>
      <c r="BY28" s="139">
        <v>0</v>
      </c>
      <c r="BZ28" s="139">
        <v>0</v>
      </c>
      <c r="CA28" s="131">
        <f t="shared" si="0"/>
        <v>20</v>
      </c>
    </row>
    <row r="29" spans="1:79" ht="14.5" x14ac:dyDescent="0.35">
      <c r="A29" s="129" t="s">
        <v>154</v>
      </c>
      <c r="B29" s="139">
        <v>0</v>
      </c>
      <c r="C29" s="139">
        <v>0</v>
      </c>
      <c r="D29" s="139">
        <v>0</v>
      </c>
      <c r="E29" s="139">
        <v>0</v>
      </c>
      <c r="F29" s="139">
        <v>0</v>
      </c>
      <c r="G29" s="139">
        <v>0</v>
      </c>
      <c r="H29" s="139">
        <v>0</v>
      </c>
      <c r="I29" s="139">
        <v>0</v>
      </c>
      <c r="J29" s="139">
        <v>0</v>
      </c>
      <c r="K29" s="139">
        <v>0</v>
      </c>
      <c r="L29" s="139">
        <v>0</v>
      </c>
      <c r="M29" s="139">
        <v>0</v>
      </c>
      <c r="N29" s="139">
        <v>0</v>
      </c>
      <c r="O29" s="139">
        <v>0</v>
      </c>
      <c r="P29" s="139">
        <v>0</v>
      </c>
      <c r="Q29" s="139">
        <v>0</v>
      </c>
      <c r="R29" s="139">
        <v>0</v>
      </c>
      <c r="S29" s="139">
        <v>0</v>
      </c>
      <c r="T29" s="139">
        <v>0</v>
      </c>
      <c r="U29" s="139">
        <v>0</v>
      </c>
      <c r="V29" s="139">
        <v>0</v>
      </c>
      <c r="W29" s="139">
        <v>0</v>
      </c>
      <c r="X29" s="139">
        <v>0</v>
      </c>
      <c r="Y29" s="139">
        <v>0</v>
      </c>
      <c r="Z29" s="139">
        <v>0</v>
      </c>
      <c r="AA29" s="139">
        <v>0</v>
      </c>
      <c r="AB29" s="139">
        <v>0</v>
      </c>
      <c r="AC29" s="139">
        <v>0</v>
      </c>
      <c r="AD29" s="139">
        <v>0</v>
      </c>
      <c r="AE29" s="139">
        <v>0</v>
      </c>
      <c r="AF29" s="139">
        <v>0</v>
      </c>
      <c r="AG29" s="139">
        <v>0</v>
      </c>
      <c r="AH29" s="139">
        <v>0</v>
      </c>
      <c r="AI29" s="139">
        <v>0</v>
      </c>
      <c r="AJ29" s="139">
        <v>0</v>
      </c>
      <c r="AK29" s="139">
        <v>0</v>
      </c>
      <c r="AL29" s="139">
        <v>0</v>
      </c>
      <c r="AM29" s="139">
        <v>0</v>
      </c>
      <c r="AN29" s="139">
        <v>0</v>
      </c>
      <c r="AO29" s="139">
        <v>0</v>
      </c>
      <c r="AP29" s="139">
        <v>0</v>
      </c>
      <c r="AQ29" s="139">
        <v>0</v>
      </c>
      <c r="AR29" s="139">
        <v>0</v>
      </c>
      <c r="AS29" s="139">
        <v>0</v>
      </c>
      <c r="AT29" s="139">
        <v>0</v>
      </c>
      <c r="AU29" s="139">
        <v>0</v>
      </c>
      <c r="AV29" s="139">
        <v>0</v>
      </c>
      <c r="AW29" s="139">
        <v>0</v>
      </c>
      <c r="AX29" s="139">
        <v>0</v>
      </c>
      <c r="AY29" s="139">
        <v>0</v>
      </c>
      <c r="AZ29" s="139">
        <v>0</v>
      </c>
      <c r="BA29" s="139">
        <v>0</v>
      </c>
      <c r="BB29" s="139">
        <v>0</v>
      </c>
      <c r="BC29" s="139">
        <v>0</v>
      </c>
      <c r="BD29" s="139">
        <v>0</v>
      </c>
      <c r="BE29" s="139">
        <v>0</v>
      </c>
      <c r="BF29" s="139">
        <v>0</v>
      </c>
      <c r="BG29" s="139">
        <v>0</v>
      </c>
      <c r="BH29" s="139">
        <v>0</v>
      </c>
      <c r="BI29" s="139">
        <v>0</v>
      </c>
      <c r="BJ29" s="139">
        <v>0</v>
      </c>
      <c r="BK29" s="139">
        <v>0</v>
      </c>
      <c r="BL29" s="139">
        <v>0</v>
      </c>
      <c r="BM29" s="139">
        <v>0</v>
      </c>
      <c r="BN29" s="139">
        <v>0</v>
      </c>
      <c r="BO29" s="139">
        <v>0</v>
      </c>
      <c r="BP29" s="139">
        <v>0</v>
      </c>
      <c r="BQ29" s="139">
        <v>0</v>
      </c>
      <c r="BR29" s="139">
        <v>0</v>
      </c>
      <c r="BS29" s="139">
        <v>0</v>
      </c>
      <c r="BT29" s="139">
        <v>0</v>
      </c>
      <c r="BU29" s="139">
        <v>0</v>
      </c>
      <c r="BV29" s="139">
        <v>0</v>
      </c>
      <c r="BW29" s="139">
        <v>6</v>
      </c>
      <c r="BX29" s="139">
        <v>0</v>
      </c>
      <c r="BY29" s="139">
        <v>7</v>
      </c>
      <c r="BZ29" s="139">
        <v>0</v>
      </c>
      <c r="CA29" s="131">
        <f t="shared" si="0"/>
        <v>13</v>
      </c>
    </row>
    <row r="30" spans="1:79" ht="14.5" x14ac:dyDescent="0.35">
      <c r="A30" s="129" t="s">
        <v>155</v>
      </c>
      <c r="B30" s="139">
        <v>0</v>
      </c>
      <c r="C30" s="139">
        <v>0</v>
      </c>
      <c r="D30" s="139">
        <v>0</v>
      </c>
      <c r="E30" s="139">
        <v>0</v>
      </c>
      <c r="F30" s="139">
        <v>0</v>
      </c>
      <c r="G30" s="139">
        <v>0</v>
      </c>
      <c r="H30" s="139">
        <v>0</v>
      </c>
      <c r="I30" s="139">
        <v>0</v>
      </c>
      <c r="J30" s="139">
        <v>0</v>
      </c>
      <c r="K30" s="139">
        <v>0</v>
      </c>
      <c r="L30" s="139">
        <v>0</v>
      </c>
      <c r="M30" s="139">
        <v>0</v>
      </c>
      <c r="N30" s="139">
        <v>0</v>
      </c>
      <c r="O30" s="139">
        <v>0</v>
      </c>
      <c r="P30" s="139">
        <v>0</v>
      </c>
      <c r="Q30" s="139">
        <v>0</v>
      </c>
      <c r="R30" s="139">
        <v>0</v>
      </c>
      <c r="S30" s="139">
        <v>0</v>
      </c>
      <c r="T30" s="139">
        <v>0</v>
      </c>
      <c r="U30" s="139">
        <v>0</v>
      </c>
      <c r="V30" s="139">
        <v>0</v>
      </c>
      <c r="W30" s="139">
        <v>0</v>
      </c>
      <c r="X30" s="139">
        <v>0</v>
      </c>
      <c r="Y30" s="139">
        <v>0</v>
      </c>
      <c r="Z30" s="139">
        <v>0</v>
      </c>
      <c r="AA30" s="139">
        <v>0</v>
      </c>
      <c r="AB30" s="139">
        <v>0</v>
      </c>
      <c r="AC30" s="139">
        <v>0</v>
      </c>
      <c r="AD30" s="139">
        <v>0</v>
      </c>
      <c r="AE30" s="139">
        <v>0</v>
      </c>
      <c r="AF30" s="139">
        <v>0</v>
      </c>
      <c r="AG30" s="139">
        <v>0</v>
      </c>
      <c r="AH30" s="139">
        <v>0</v>
      </c>
      <c r="AI30" s="139">
        <v>0</v>
      </c>
      <c r="AJ30" s="139">
        <v>0</v>
      </c>
      <c r="AK30" s="139">
        <v>0</v>
      </c>
      <c r="AL30" s="139">
        <v>0</v>
      </c>
      <c r="AM30" s="139">
        <v>0</v>
      </c>
      <c r="AN30" s="139">
        <v>0</v>
      </c>
      <c r="AO30" s="139">
        <v>0</v>
      </c>
      <c r="AP30" s="139">
        <v>0</v>
      </c>
      <c r="AQ30" s="139">
        <v>0</v>
      </c>
      <c r="AR30" s="139">
        <v>0</v>
      </c>
      <c r="AS30" s="139">
        <v>0</v>
      </c>
      <c r="AT30" s="139">
        <v>0</v>
      </c>
      <c r="AU30" s="139">
        <v>0</v>
      </c>
      <c r="AV30" s="139">
        <v>0</v>
      </c>
      <c r="AW30" s="139">
        <v>0</v>
      </c>
      <c r="AX30" s="139">
        <v>0</v>
      </c>
      <c r="AY30" s="139">
        <v>0</v>
      </c>
      <c r="AZ30" s="139">
        <v>0</v>
      </c>
      <c r="BA30" s="139">
        <v>0</v>
      </c>
      <c r="BB30" s="139">
        <v>0</v>
      </c>
      <c r="BC30" s="139">
        <v>0</v>
      </c>
      <c r="BD30" s="139">
        <v>0</v>
      </c>
      <c r="BE30" s="139">
        <v>0</v>
      </c>
      <c r="BF30" s="139">
        <v>0</v>
      </c>
      <c r="BG30" s="139">
        <v>0</v>
      </c>
      <c r="BH30" s="139">
        <v>0</v>
      </c>
      <c r="BI30" s="139">
        <v>0</v>
      </c>
      <c r="BJ30" s="139">
        <v>0</v>
      </c>
      <c r="BK30" s="139">
        <v>0</v>
      </c>
      <c r="BL30" s="139">
        <v>0</v>
      </c>
      <c r="BM30" s="139">
        <v>0</v>
      </c>
      <c r="BN30" s="139">
        <v>0</v>
      </c>
      <c r="BO30" s="139">
        <v>0</v>
      </c>
      <c r="BP30" s="139">
        <v>0</v>
      </c>
      <c r="BQ30" s="139">
        <v>0</v>
      </c>
      <c r="BR30" s="139">
        <v>0</v>
      </c>
      <c r="BS30" s="139">
        <v>0</v>
      </c>
      <c r="BT30" s="139">
        <v>0</v>
      </c>
      <c r="BU30" s="139">
        <v>0</v>
      </c>
      <c r="BV30" s="139">
        <v>4</v>
      </c>
      <c r="BW30" s="139">
        <v>0</v>
      </c>
      <c r="BX30" s="139">
        <v>0</v>
      </c>
      <c r="BY30" s="139">
        <v>0</v>
      </c>
      <c r="BZ30" s="139">
        <v>0</v>
      </c>
      <c r="CA30" s="131">
        <f t="shared" si="0"/>
        <v>4</v>
      </c>
    </row>
    <row r="31" spans="1:79" ht="14.5" x14ac:dyDescent="0.35">
      <c r="A31" s="129" t="s">
        <v>156</v>
      </c>
      <c r="B31" s="139">
        <v>0</v>
      </c>
      <c r="C31" s="139">
        <v>0</v>
      </c>
      <c r="D31" s="139">
        <v>0</v>
      </c>
      <c r="E31" s="139">
        <v>0</v>
      </c>
      <c r="F31" s="139">
        <v>0</v>
      </c>
      <c r="G31" s="139">
        <v>0</v>
      </c>
      <c r="H31" s="139">
        <v>0</v>
      </c>
      <c r="I31" s="139">
        <v>0</v>
      </c>
      <c r="J31" s="139">
        <v>0</v>
      </c>
      <c r="K31" s="139">
        <v>0</v>
      </c>
      <c r="L31" s="139">
        <v>0</v>
      </c>
      <c r="M31" s="139">
        <v>0</v>
      </c>
      <c r="N31" s="139">
        <v>0</v>
      </c>
      <c r="O31" s="139">
        <v>0</v>
      </c>
      <c r="P31" s="139">
        <v>0</v>
      </c>
      <c r="Q31" s="139">
        <v>0</v>
      </c>
      <c r="R31" s="139">
        <v>0</v>
      </c>
      <c r="S31" s="139">
        <v>0</v>
      </c>
      <c r="T31" s="139">
        <v>0</v>
      </c>
      <c r="U31" s="139">
        <v>0</v>
      </c>
      <c r="V31" s="139">
        <v>0</v>
      </c>
      <c r="W31" s="139">
        <v>0</v>
      </c>
      <c r="X31" s="139">
        <v>0</v>
      </c>
      <c r="Y31" s="139">
        <v>0</v>
      </c>
      <c r="Z31" s="139">
        <v>0</v>
      </c>
      <c r="AA31" s="139">
        <v>0</v>
      </c>
      <c r="AB31" s="139">
        <v>0</v>
      </c>
      <c r="AC31" s="139">
        <v>0</v>
      </c>
      <c r="AD31" s="139">
        <v>0</v>
      </c>
      <c r="AE31" s="139">
        <v>0</v>
      </c>
      <c r="AF31" s="139">
        <v>0</v>
      </c>
      <c r="AG31" s="139">
        <v>0</v>
      </c>
      <c r="AH31" s="139">
        <v>0</v>
      </c>
      <c r="AI31" s="139">
        <v>0</v>
      </c>
      <c r="AJ31" s="139">
        <v>0</v>
      </c>
      <c r="AK31" s="139">
        <v>0</v>
      </c>
      <c r="AL31" s="139">
        <v>0</v>
      </c>
      <c r="AM31" s="139">
        <v>0</v>
      </c>
      <c r="AN31" s="139">
        <v>0</v>
      </c>
      <c r="AO31" s="139">
        <v>0</v>
      </c>
      <c r="AP31" s="139">
        <v>0</v>
      </c>
      <c r="AQ31" s="139">
        <v>0</v>
      </c>
      <c r="AR31" s="139">
        <v>0</v>
      </c>
      <c r="AS31" s="139">
        <v>0</v>
      </c>
      <c r="AT31" s="139">
        <v>0</v>
      </c>
      <c r="AU31" s="139">
        <v>0</v>
      </c>
      <c r="AV31" s="139">
        <v>0</v>
      </c>
      <c r="AW31" s="139">
        <v>0</v>
      </c>
      <c r="AX31" s="139">
        <v>0</v>
      </c>
      <c r="AY31" s="139">
        <v>0</v>
      </c>
      <c r="AZ31" s="139">
        <v>0</v>
      </c>
      <c r="BA31" s="139">
        <v>0</v>
      </c>
      <c r="BB31" s="139">
        <v>0</v>
      </c>
      <c r="BC31" s="139">
        <v>0</v>
      </c>
      <c r="BD31" s="139">
        <v>0</v>
      </c>
      <c r="BE31" s="139">
        <v>0</v>
      </c>
      <c r="BF31" s="139">
        <v>0</v>
      </c>
      <c r="BG31" s="139">
        <v>0</v>
      </c>
      <c r="BH31" s="139">
        <v>0</v>
      </c>
      <c r="BI31" s="139">
        <v>0</v>
      </c>
      <c r="BJ31" s="139">
        <v>0</v>
      </c>
      <c r="BK31" s="139">
        <v>0</v>
      </c>
      <c r="BL31" s="139">
        <v>0</v>
      </c>
      <c r="BM31" s="139">
        <v>0</v>
      </c>
      <c r="BN31" s="139">
        <v>0</v>
      </c>
      <c r="BO31" s="139">
        <v>0</v>
      </c>
      <c r="BP31" s="139">
        <v>0</v>
      </c>
      <c r="BQ31" s="139">
        <v>0</v>
      </c>
      <c r="BR31" s="139">
        <v>0</v>
      </c>
      <c r="BS31" s="139">
        <v>0</v>
      </c>
      <c r="BT31" s="139">
        <v>0</v>
      </c>
      <c r="BU31" s="139">
        <v>0</v>
      </c>
      <c r="BV31" s="139">
        <v>3</v>
      </c>
      <c r="BW31" s="139">
        <v>0</v>
      </c>
      <c r="BX31" s="139">
        <v>0</v>
      </c>
      <c r="BY31" s="139">
        <v>0</v>
      </c>
      <c r="BZ31" s="139">
        <v>0</v>
      </c>
      <c r="CA31" s="131">
        <f t="shared" si="0"/>
        <v>3</v>
      </c>
    </row>
    <row r="32" spans="1:79" ht="14.5" x14ac:dyDescent="0.35">
      <c r="A32" s="129"/>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row>
    <row r="33" spans="1:79" ht="14.5" x14ac:dyDescent="0.35">
      <c r="A33" s="129"/>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row>
    <row r="34" spans="1:79" ht="18.5" x14ac:dyDescent="0.45">
      <c r="A34" s="127" t="s">
        <v>441</v>
      </c>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row>
    <row r="35" spans="1:79" ht="14.5" x14ac:dyDescent="0.35">
      <c r="A35" s="129"/>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row>
    <row r="36" spans="1:79" s="132" customFormat="1" ht="14.5" x14ac:dyDescent="0.35">
      <c r="A36" s="133" t="s">
        <v>157</v>
      </c>
      <c r="B36" s="135" t="s">
        <v>58</v>
      </c>
      <c r="C36" s="135" t="s">
        <v>59</v>
      </c>
      <c r="D36" s="135" t="s">
        <v>60</v>
      </c>
      <c r="E36" s="135" t="s">
        <v>61</v>
      </c>
      <c r="F36" s="135" t="s">
        <v>62</v>
      </c>
      <c r="G36" s="135" t="s">
        <v>64</v>
      </c>
      <c r="H36" s="135" t="s">
        <v>65</v>
      </c>
      <c r="I36" s="135" t="s">
        <v>66</v>
      </c>
      <c r="J36" s="135" t="s">
        <v>67</v>
      </c>
      <c r="K36" s="135" t="s">
        <v>68</v>
      </c>
      <c r="L36" s="135" t="s">
        <v>69</v>
      </c>
      <c r="M36" s="135" t="s">
        <v>70</v>
      </c>
      <c r="N36" s="135" t="s">
        <v>71</v>
      </c>
      <c r="O36" s="135" t="s">
        <v>72</v>
      </c>
      <c r="P36" s="135" t="s">
        <v>73</v>
      </c>
      <c r="Q36" s="135" t="s">
        <v>74</v>
      </c>
      <c r="R36" s="135" t="s">
        <v>75</v>
      </c>
      <c r="S36" s="135" t="s">
        <v>76</v>
      </c>
      <c r="T36" s="135" t="s">
        <v>77</v>
      </c>
      <c r="U36" s="135" t="s">
        <v>81</v>
      </c>
      <c r="V36" s="135" t="s">
        <v>83</v>
      </c>
      <c r="W36" s="135" t="s">
        <v>87</v>
      </c>
      <c r="X36" s="135" t="s">
        <v>88</v>
      </c>
      <c r="Y36" s="135" t="s">
        <v>90</v>
      </c>
      <c r="Z36" s="135" t="s">
        <v>97</v>
      </c>
      <c r="AA36" s="135" t="s">
        <v>98</v>
      </c>
      <c r="AB36" s="135" t="s">
        <v>99</v>
      </c>
      <c r="AC36" s="135" t="s">
        <v>103</v>
      </c>
      <c r="AD36" s="135" t="s">
        <v>158</v>
      </c>
      <c r="AE36" s="135" t="s">
        <v>159</v>
      </c>
      <c r="AF36" s="135" t="s">
        <v>106</v>
      </c>
      <c r="AG36" s="135" t="s">
        <v>107</v>
      </c>
      <c r="AH36" s="135" t="s">
        <v>109</v>
      </c>
      <c r="AI36" s="135" t="s">
        <v>110</v>
      </c>
      <c r="AJ36" s="135" t="s">
        <v>116</v>
      </c>
      <c r="AK36" s="135" t="s">
        <v>117</v>
      </c>
      <c r="AL36" s="135" t="s">
        <v>118</v>
      </c>
      <c r="AM36" s="135" t="s">
        <v>120</v>
      </c>
      <c r="AN36" s="135" t="s">
        <v>121</v>
      </c>
      <c r="AO36" s="135" t="s">
        <v>122</v>
      </c>
      <c r="AP36" s="135" t="s">
        <v>123</v>
      </c>
      <c r="AQ36" s="135" t="s">
        <v>125</v>
      </c>
      <c r="AR36" s="135" t="s">
        <v>126</v>
      </c>
      <c r="AS36" s="135" t="s">
        <v>127</v>
      </c>
      <c r="AT36" s="135" t="s">
        <v>128</v>
      </c>
      <c r="AU36" s="135" t="s">
        <v>129</v>
      </c>
      <c r="AV36" s="135" t="s">
        <v>130</v>
      </c>
      <c r="AW36" s="135" t="s">
        <v>131</v>
      </c>
      <c r="AX36" s="135" t="s">
        <v>132</v>
      </c>
      <c r="AY36" s="135" t="s">
        <v>134</v>
      </c>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row>
    <row r="37" spans="1:79" ht="14.5" x14ac:dyDescent="0.35">
      <c r="A37" s="129" t="s">
        <v>9</v>
      </c>
      <c r="B37" s="137">
        <v>62</v>
      </c>
      <c r="C37" s="137">
        <v>172</v>
      </c>
      <c r="D37" s="137">
        <v>1456</v>
      </c>
      <c r="E37" s="137">
        <v>3051</v>
      </c>
      <c r="F37" s="137">
        <v>696</v>
      </c>
      <c r="G37" s="137">
        <v>2315</v>
      </c>
      <c r="H37" s="137">
        <v>2059</v>
      </c>
      <c r="I37" s="137">
        <v>1126</v>
      </c>
      <c r="J37" s="137">
        <v>14946</v>
      </c>
      <c r="K37" s="137">
        <v>820</v>
      </c>
      <c r="L37" s="137">
        <v>39886</v>
      </c>
      <c r="M37" s="137">
        <v>1587</v>
      </c>
      <c r="N37" s="137">
        <v>61</v>
      </c>
      <c r="O37" s="137">
        <v>5721</v>
      </c>
      <c r="P37" s="137">
        <v>384</v>
      </c>
      <c r="Q37" s="137">
        <v>1349</v>
      </c>
      <c r="R37" s="137">
        <v>76</v>
      </c>
      <c r="S37" s="137">
        <v>5</v>
      </c>
      <c r="T37" s="137">
        <v>3273</v>
      </c>
      <c r="U37" s="137">
        <v>2</v>
      </c>
      <c r="V37" s="137">
        <v>1</v>
      </c>
      <c r="W37" s="137">
        <v>12</v>
      </c>
      <c r="X37" s="137">
        <v>11</v>
      </c>
      <c r="Y37" s="137">
        <v>17</v>
      </c>
      <c r="Z37" s="137">
        <v>6</v>
      </c>
      <c r="AA37" s="137">
        <v>1</v>
      </c>
      <c r="AB37" s="137">
        <v>4</v>
      </c>
      <c r="AC37" s="137">
        <v>1</v>
      </c>
      <c r="AD37" s="137">
        <v>1</v>
      </c>
      <c r="AE37" s="137">
        <v>1</v>
      </c>
      <c r="AF37" s="137">
        <v>4</v>
      </c>
      <c r="AG37" s="137">
        <v>1</v>
      </c>
      <c r="AH37" s="137">
        <v>1</v>
      </c>
      <c r="AI37" s="137">
        <v>1</v>
      </c>
      <c r="AJ37" s="137">
        <v>20</v>
      </c>
      <c r="AK37" s="137">
        <v>72</v>
      </c>
      <c r="AL37" s="137">
        <v>31</v>
      </c>
      <c r="AM37" s="137">
        <v>53</v>
      </c>
      <c r="AN37" s="137">
        <v>9</v>
      </c>
      <c r="AO37" s="137">
        <v>13</v>
      </c>
      <c r="AP37" s="137">
        <v>61</v>
      </c>
      <c r="AQ37" s="137">
        <v>49</v>
      </c>
      <c r="AR37" s="137">
        <v>28</v>
      </c>
      <c r="AS37" s="137">
        <v>48</v>
      </c>
      <c r="AT37" s="137">
        <v>2075</v>
      </c>
      <c r="AU37" s="137">
        <v>531</v>
      </c>
      <c r="AV37" s="137">
        <v>7422</v>
      </c>
      <c r="AW37" s="137">
        <v>1</v>
      </c>
      <c r="AX37" s="137">
        <v>211</v>
      </c>
      <c r="AY37" s="137">
        <v>89733</v>
      </c>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row>
    <row r="38" spans="1:79" ht="14.5" x14ac:dyDescent="0.35">
      <c r="A38" s="129" t="s">
        <v>10</v>
      </c>
      <c r="B38" s="137">
        <v>62</v>
      </c>
      <c r="C38" s="137">
        <v>67</v>
      </c>
      <c r="D38" s="137">
        <v>15</v>
      </c>
      <c r="E38" s="137">
        <v>1597</v>
      </c>
      <c r="F38" s="137">
        <v>683</v>
      </c>
      <c r="G38" s="137">
        <v>2043</v>
      </c>
      <c r="H38" s="137">
        <v>1778</v>
      </c>
      <c r="I38" s="137">
        <v>1126</v>
      </c>
      <c r="J38" s="137">
        <v>14943</v>
      </c>
      <c r="K38" s="137">
        <v>0</v>
      </c>
      <c r="L38" s="137">
        <v>35519</v>
      </c>
      <c r="M38" s="137">
        <v>215</v>
      </c>
      <c r="N38" s="137">
        <v>0</v>
      </c>
      <c r="O38" s="137">
        <v>1595</v>
      </c>
      <c r="P38" s="137">
        <v>300</v>
      </c>
      <c r="Q38" s="137">
        <v>435</v>
      </c>
      <c r="R38" s="137">
        <v>0</v>
      </c>
      <c r="S38" s="137">
        <v>3</v>
      </c>
      <c r="T38" s="137">
        <v>515</v>
      </c>
      <c r="U38" s="137">
        <v>2</v>
      </c>
      <c r="V38" s="137">
        <v>0</v>
      </c>
      <c r="W38" s="137">
        <v>3</v>
      </c>
      <c r="X38" s="137">
        <v>0</v>
      </c>
      <c r="Y38" s="137">
        <v>3</v>
      </c>
      <c r="Z38" s="137">
        <v>0</v>
      </c>
      <c r="AA38" s="137">
        <v>1</v>
      </c>
      <c r="AB38" s="137">
        <v>1</v>
      </c>
      <c r="AC38" s="137">
        <v>0</v>
      </c>
      <c r="AD38" s="137">
        <v>0</v>
      </c>
      <c r="AE38" s="137">
        <v>0</v>
      </c>
      <c r="AF38" s="137">
        <v>0</v>
      </c>
      <c r="AG38" s="137">
        <v>0</v>
      </c>
      <c r="AH38" s="137">
        <v>0</v>
      </c>
      <c r="AI38" s="137">
        <v>0</v>
      </c>
      <c r="AJ38" s="137">
        <v>20</v>
      </c>
      <c r="AK38" s="137">
        <v>71</v>
      </c>
      <c r="AL38" s="137">
        <v>31</v>
      </c>
      <c r="AM38" s="137">
        <v>53</v>
      </c>
      <c r="AN38" s="137">
        <v>9</v>
      </c>
      <c r="AO38" s="137">
        <v>13</v>
      </c>
      <c r="AP38" s="137">
        <v>1</v>
      </c>
      <c r="AQ38" s="137">
        <v>14</v>
      </c>
      <c r="AR38" s="137">
        <v>1</v>
      </c>
      <c r="AS38" s="137">
        <v>44</v>
      </c>
      <c r="AT38" s="137">
        <v>138</v>
      </c>
      <c r="AU38" s="137">
        <v>265</v>
      </c>
      <c r="AV38" s="137">
        <v>4022</v>
      </c>
      <c r="AW38" s="137">
        <v>0</v>
      </c>
      <c r="AX38" s="137">
        <v>203</v>
      </c>
      <c r="AY38" s="137">
        <v>65791</v>
      </c>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row>
    <row r="39" spans="1:79" ht="14.5" x14ac:dyDescent="0.35">
      <c r="A39" s="129" t="s">
        <v>12</v>
      </c>
      <c r="B39" s="137">
        <v>0</v>
      </c>
      <c r="C39" s="137">
        <v>93</v>
      </c>
      <c r="D39" s="137">
        <v>0</v>
      </c>
      <c r="E39" s="137">
        <v>21</v>
      </c>
      <c r="F39" s="137">
        <v>0</v>
      </c>
      <c r="G39" s="137">
        <v>0</v>
      </c>
      <c r="H39" s="137">
        <v>0</v>
      </c>
      <c r="I39" s="137">
        <v>0</v>
      </c>
      <c r="J39" s="137">
        <v>0</v>
      </c>
      <c r="K39" s="137">
        <v>820</v>
      </c>
      <c r="L39" s="137">
        <v>4367</v>
      </c>
      <c r="M39" s="137">
        <v>66</v>
      </c>
      <c r="N39" s="137">
        <v>0</v>
      </c>
      <c r="O39" s="137">
        <v>0</v>
      </c>
      <c r="P39" s="137">
        <v>0</v>
      </c>
      <c r="Q39" s="137">
        <v>33</v>
      </c>
      <c r="R39" s="137">
        <v>0</v>
      </c>
      <c r="S39" s="137">
        <v>0</v>
      </c>
      <c r="T39" s="137">
        <v>86</v>
      </c>
      <c r="U39" s="137">
        <v>0</v>
      </c>
      <c r="V39" s="137">
        <v>0</v>
      </c>
      <c r="W39" s="137">
        <v>0</v>
      </c>
      <c r="X39" s="137">
        <v>0</v>
      </c>
      <c r="Y39" s="137">
        <v>0</v>
      </c>
      <c r="Z39" s="137">
        <v>0</v>
      </c>
      <c r="AA39" s="137">
        <v>0</v>
      </c>
      <c r="AB39" s="137">
        <v>0</v>
      </c>
      <c r="AC39" s="137">
        <v>0</v>
      </c>
      <c r="AD39" s="137">
        <v>0</v>
      </c>
      <c r="AE39" s="137">
        <v>0</v>
      </c>
      <c r="AF39" s="137">
        <v>0</v>
      </c>
      <c r="AG39" s="137">
        <v>0</v>
      </c>
      <c r="AH39" s="137">
        <v>0</v>
      </c>
      <c r="AI39" s="137">
        <v>0</v>
      </c>
      <c r="AJ39" s="137">
        <v>0</v>
      </c>
      <c r="AK39" s="137">
        <v>0</v>
      </c>
      <c r="AL39" s="137">
        <v>0</v>
      </c>
      <c r="AM39" s="137">
        <v>0</v>
      </c>
      <c r="AN39" s="137">
        <v>0</v>
      </c>
      <c r="AO39" s="137">
        <v>0</v>
      </c>
      <c r="AP39" s="137">
        <v>0</v>
      </c>
      <c r="AQ39" s="137">
        <v>10</v>
      </c>
      <c r="AR39" s="137">
        <v>0</v>
      </c>
      <c r="AS39" s="137">
        <v>0</v>
      </c>
      <c r="AT39" s="137">
        <v>468</v>
      </c>
      <c r="AU39" s="137">
        <v>12</v>
      </c>
      <c r="AV39" s="137">
        <v>568</v>
      </c>
      <c r="AW39" s="137">
        <v>0</v>
      </c>
      <c r="AX39" s="137">
        <v>0</v>
      </c>
      <c r="AY39" s="137">
        <v>6544</v>
      </c>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row>
    <row r="40" spans="1:79" ht="14.5" x14ac:dyDescent="0.35">
      <c r="A40" s="129" t="s">
        <v>47</v>
      </c>
      <c r="B40" s="137">
        <v>0</v>
      </c>
      <c r="C40" s="137">
        <v>0</v>
      </c>
      <c r="D40" s="137">
        <v>0</v>
      </c>
      <c r="E40" s="137">
        <v>0</v>
      </c>
      <c r="F40" s="137">
        <v>0</v>
      </c>
      <c r="G40" s="137">
        <v>0</v>
      </c>
      <c r="H40" s="137">
        <v>0</v>
      </c>
      <c r="I40" s="137">
        <v>0</v>
      </c>
      <c r="J40" s="137">
        <v>0</v>
      </c>
      <c r="K40" s="137">
        <v>0</v>
      </c>
      <c r="L40" s="137">
        <v>0</v>
      </c>
      <c r="M40" s="137">
        <v>0</v>
      </c>
      <c r="N40" s="137">
        <v>0</v>
      </c>
      <c r="O40" s="137">
        <v>1096</v>
      </c>
      <c r="P40" s="137">
        <v>0</v>
      </c>
      <c r="Q40" s="137">
        <v>2</v>
      </c>
      <c r="R40" s="137">
        <v>4</v>
      </c>
      <c r="S40" s="137">
        <v>0</v>
      </c>
      <c r="T40" s="137">
        <v>2172</v>
      </c>
      <c r="U40" s="137">
        <v>0</v>
      </c>
      <c r="V40" s="137">
        <v>0</v>
      </c>
      <c r="W40" s="137">
        <v>0</v>
      </c>
      <c r="X40" s="137">
        <v>0</v>
      </c>
      <c r="Y40" s="137">
        <v>0</v>
      </c>
      <c r="Z40" s="137">
        <v>0</v>
      </c>
      <c r="AA40" s="137">
        <v>0</v>
      </c>
      <c r="AB40" s="137">
        <v>0</v>
      </c>
      <c r="AC40" s="137">
        <v>0</v>
      </c>
      <c r="AD40" s="137">
        <v>0</v>
      </c>
      <c r="AE40" s="137">
        <v>0</v>
      </c>
      <c r="AF40" s="137">
        <v>0</v>
      </c>
      <c r="AG40" s="137">
        <v>0</v>
      </c>
      <c r="AH40" s="137">
        <v>0</v>
      </c>
      <c r="AI40" s="137">
        <v>0</v>
      </c>
      <c r="AJ40" s="137">
        <v>0</v>
      </c>
      <c r="AK40" s="137">
        <v>0</v>
      </c>
      <c r="AL40" s="137">
        <v>0</v>
      </c>
      <c r="AM40" s="137">
        <v>0</v>
      </c>
      <c r="AN40" s="137">
        <v>0</v>
      </c>
      <c r="AO40" s="137">
        <v>0</v>
      </c>
      <c r="AP40" s="137">
        <v>0</v>
      </c>
      <c r="AQ40" s="137">
        <v>0</v>
      </c>
      <c r="AR40" s="137">
        <v>0</v>
      </c>
      <c r="AS40" s="137">
        <v>0</v>
      </c>
      <c r="AT40" s="137">
        <v>0</v>
      </c>
      <c r="AU40" s="137">
        <v>0</v>
      </c>
      <c r="AV40" s="137">
        <v>0</v>
      </c>
      <c r="AW40" s="137">
        <v>0</v>
      </c>
      <c r="AX40" s="137">
        <v>0</v>
      </c>
      <c r="AY40" s="137">
        <v>3274</v>
      </c>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row>
    <row r="41" spans="1:79" ht="14.5" x14ac:dyDescent="0.35">
      <c r="A41" s="129" t="s">
        <v>48</v>
      </c>
      <c r="B41" s="137">
        <v>0</v>
      </c>
      <c r="C41" s="137">
        <v>8</v>
      </c>
      <c r="D41" s="137">
        <v>17</v>
      </c>
      <c r="E41" s="137">
        <v>50</v>
      </c>
      <c r="F41" s="137">
        <v>12</v>
      </c>
      <c r="G41" s="137">
        <v>0</v>
      </c>
      <c r="H41" s="137">
        <v>26</v>
      </c>
      <c r="I41" s="137">
        <v>0</v>
      </c>
      <c r="J41" s="137">
        <v>3</v>
      </c>
      <c r="K41" s="137">
        <v>0</v>
      </c>
      <c r="L41" s="137">
        <v>0</v>
      </c>
      <c r="M41" s="137">
        <v>122</v>
      </c>
      <c r="N41" s="137">
        <v>2</v>
      </c>
      <c r="O41" s="137">
        <v>554</v>
      </c>
      <c r="P41" s="137">
        <v>6</v>
      </c>
      <c r="Q41" s="137">
        <v>150</v>
      </c>
      <c r="R41" s="137">
        <v>21</v>
      </c>
      <c r="S41" s="137">
        <v>1</v>
      </c>
      <c r="T41" s="137">
        <v>3</v>
      </c>
      <c r="U41" s="137">
        <v>0</v>
      </c>
      <c r="V41" s="137">
        <v>0</v>
      </c>
      <c r="W41" s="137">
        <v>0</v>
      </c>
      <c r="X41" s="137">
        <v>11</v>
      </c>
      <c r="Y41" s="137">
        <v>14</v>
      </c>
      <c r="Z41" s="137">
        <v>0</v>
      </c>
      <c r="AA41" s="137">
        <v>0</v>
      </c>
      <c r="AB41" s="137">
        <v>2</v>
      </c>
      <c r="AC41" s="137">
        <v>1</v>
      </c>
      <c r="AD41" s="137">
        <v>1</v>
      </c>
      <c r="AE41" s="137">
        <v>0</v>
      </c>
      <c r="AF41" s="137">
        <v>2</v>
      </c>
      <c r="AG41" s="137">
        <v>1</v>
      </c>
      <c r="AH41" s="137">
        <v>1</v>
      </c>
      <c r="AI41" s="137">
        <v>0</v>
      </c>
      <c r="AJ41" s="137">
        <v>0</v>
      </c>
      <c r="AK41" s="137">
        <v>0</v>
      </c>
      <c r="AL41" s="137">
        <v>0</v>
      </c>
      <c r="AM41" s="137">
        <v>0</v>
      </c>
      <c r="AN41" s="137">
        <v>0</v>
      </c>
      <c r="AO41" s="137">
        <v>0</v>
      </c>
      <c r="AP41" s="137">
        <v>60</v>
      </c>
      <c r="AQ41" s="137">
        <v>11</v>
      </c>
      <c r="AR41" s="137">
        <v>27</v>
      </c>
      <c r="AS41" s="137">
        <v>1</v>
      </c>
      <c r="AT41" s="137">
        <v>139</v>
      </c>
      <c r="AU41" s="137">
        <v>91</v>
      </c>
      <c r="AV41" s="137">
        <v>703</v>
      </c>
      <c r="AW41" s="137">
        <v>1</v>
      </c>
      <c r="AX41" s="137">
        <v>4</v>
      </c>
      <c r="AY41" s="137">
        <v>2045</v>
      </c>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row>
    <row r="42" spans="1:79" ht="14.5" x14ac:dyDescent="0.35">
      <c r="A42" s="129" t="s">
        <v>160</v>
      </c>
      <c r="B42" s="137">
        <v>0</v>
      </c>
      <c r="C42" s="137">
        <v>0</v>
      </c>
      <c r="D42" s="137">
        <v>1259</v>
      </c>
      <c r="E42" s="137">
        <v>301</v>
      </c>
      <c r="F42" s="137">
        <v>0</v>
      </c>
      <c r="G42" s="137">
        <v>0</v>
      </c>
      <c r="H42" s="137">
        <v>0</v>
      </c>
      <c r="I42" s="137">
        <v>0</v>
      </c>
      <c r="J42" s="137">
        <v>0</v>
      </c>
      <c r="K42" s="137">
        <v>0</v>
      </c>
      <c r="L42" s="137">
        <v>0</v>
      </c>
      <c r="M42" s="137">
        <v>0</v>
      </c>
      <c r="N42" s="137">
        <v>0</v>
      </c>
      <c r="O42" s="137">
        <v>0</v>
      </c>
      <c r="P42" s="137">
        <v>0</v>
      </c>
      <c r="Q42" s="137">
        <v>118</v>
      </c>
      <c r="R42" s="137">
        <v>0</v>
      </c>
      <c r="S42" s="137">
        <v>0</v>
      </c>
      <c r="T42" s="137">
        <v>330</v>
      </c>
      <c r="U42" s="137">
        <v>0</v>
      </c>
      <c r="V42" s="137">
        <v>0</v>
      </c>
      <c r="W42" s="137">
        <v>0</v>
      </c>
      <c r="X42" s="137">
        <v>0</v>
      </c>
      <c r="Y42" s="137">
        <v>0</v>
      </c>
      <c r="Z42" s="137">
        <v>0</v>
      </c>
      <c r="AA42" s="137">
        <v>0</v>
      </c>
      <c r="AB42" s="137">
        <v>0</v>
      </c>
      <c r="AC42" s="137">
        <v>0</v>
      </c>
      <c r="AD42" s="137">
        <v>0</v>
      </c>
      <c r="AE42" s="137">
        <v>0</v>
      </c>
      <c r="AF42" s="137">
        <v>0</v>
      </c>
      <c r="AG42" s="137">
        <v>0</v>
      </c>
      <c r="AH42" s="137">
        <v>0</v>
      </c>
      <c r="AI42" s="137">
        <v>0</v>
      </c>
      <c r="AJ42" s="137">
        <v>0</v>
      </c>
      <c r="AK42" s="137">
        <v>0</v>
      </c>
      <c r="AL42" s="137">
        <v>0</v>
      </c>
      <c r="AM42" s="137">
        <v>0</v>
      </c>
      <c r="AN42" s="137">
        <v>0</v>
      </c>
      <c r="AO42" s="137">
        <v>0</v>
      </c>
      <c r="AP42" s="137">
        <v>0</v>
      </c>
      <c r="AQ42" s="137">
        <v>0</v>
      </c>
      <c r="AR42" s="137">
        <v>0</v>
      </c>
      <c r="AS42" s="137">
        <v>0</v>
      </c>
      <c r="AT42" s="137">
        <v>0</v>
      </c>
      <c r="AU42" s="137">
        <v>0</v>
      </c>
      <c r="AV42" s="137">
        <v>0</v>
      </c>
      <c r="AW42" s="137">
        <v>0</v>
      </c>
      <c r="AX42" s="137">
        <v>0</v>
      </c>
      <c r="AY42" s="137">
        <v>2008</v>
      </c>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row>
    <row r="43" spans="1:79" ht="14.5" x14ac:dyDescent="0.35">
      <c r="A43" s="129" t="s">
        <v>11</v>
      </c>
      <c r="B43" s="137">
        <v>0</v>
      </c>
      <c r="C43" s="137">
        <v>0</v>
      </c>
      <c r="D43" s="137">
        <v>0</v>
      </c>
      <c r="E43" s="137">
        <v>322</v>
      </c>
      <c r="F43" s="137">
        <v>0</v>
      </c>
      <c r="G43" s="137">
        <v>272</v>
      </c>
      <c r="H43" s="137">
        <v>255</v>
      </c>
      <c r="I43" s="137">
        <v>0</v>
      </c>
      <c r="J43" s="137">
        <v>0</v>
      </c>
      <c r="K43" s="137">
        <v>0</v>
      </c>
      <c r="L43" s="137">
        <v>0</v>
      </c>
      <c r="M43" s="137">
        <v>134</v>
      </c>
      <c r="N43" s="137">
        <v>0</v>
      </c>
      <c r="O43" s="137">
        <v>305</v>
      </c>
      <c r="P43" s="137">
        <v>59</v>
      </c>
      <c r="Q43" s="137">
        <v>182</v>
      </c>
      <c r="R43" s="137">
        <v>0</v>
      </c>
      <c r="S43" s="137">
        <v>0</v>
      </c>
      <c r="T43" s="137">
        <v>0</v>
      </c>
      <c r="U43" s="137">
        <v>0</v>
      </c>
      <c r="V43" s="137">
        <v>0</v>
      </c>
      <c r="W43" s="137">
        <v>0</v>
      </c>
      <c r="X43" s="137">
        <v>0</v>
      </c>
      <c r="Y43" s="137">
        <v>0</v>
      </c>
      <c r="Z43" s="137">
        <v>0</v>
      </c>
      <c r="AA43" s="137">
        <v>0</v>
      </c>
      <c r="AB43" s="137">
        <v>0</v>
      </c>
      <c r="AC43" s="137">
        <v>0</v>
      </c>
      <c r="AD43" s="137">
        <v>0</v>
      </c>
      <c r="AE43" s="137">
        <v>0</v>
      </c>
      <c r="AF43" s="137">
        <v>0</v>
      </c>
      <c r="AG43" s="137">
        <v>0</v>
      </c>
      <c r="AH43" s="137">
        <v>0</v>
      </c>
      <c r="AI43" s="137">
        <v>0</v>
      </c>
      <c r="AJ43" s="137">
        <v>0</v>
      </c>
      <c r="AK43" s="137">
        <v>0</v>
      </c>
      <c r="AL43" s="137">
        <v>0</v>
      </c>
      <c r="AM43" s="137">
        <v>0</v>
      </c>
      <c r="AN43" s="137">
        <v>0</v>
      </c>
      <c r="AO43" s="137">
        <v>0</v>
      </c>
      <c r="AP43" s="137">
        <v>0</v>
      </c>
      <c r="AQ43" s="137">
        <v>12</v>
      </c>
      <c r="AR43" s="137">
        <v>0</v>
      </c>
      <c r="AS43" s="137">
        <v>0</v>
      </c>
      <c r="AT43" s="137">
        <v>2</v>
      </c>
      <c r="AU43" s="137">
        <v>0</v>
      </c>
      <c r="AV43" s="137">
        <v>41</v>
      </c>
      <c r="AW43" s="137">
        <v>0</v>
      </c>
      <c r="AX43" s="137">
        <v>0</v>
      </c>
      <c r="AY43" s="137">
        <v>1584</v>
      </c>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row>
    <row r="44" spans="1:79" ht="14.5" x14ac:dyDescent="0.35">
      <c r="A44" s="129" t="s">
        <v>135</v>
      </c>
      <c r="B44" s="137">
        <v>0</v>
      </c>
      <c r="C44" s="137">
        <v>0</v>
      </c>
      <c r="D44" s="137">
        <v>0</v>
      </c>
      <c r="E44" s="137">
        <v>212</v>
      </c>
      <c r="F44" s="137">
        <v>0</v>
      </c>
      <c r="G44" s="137">
        <v>0</v>
      </c>
      <c r="H44" s="137">
        <v>0</v>
      </c>
      <c r="I44" s="137">
        <v>0</v>
      </c>
      <c r="J44" s="137">
        <v>0</v>
      </c>
      <c r="K44" s="137">
        <v>0</v>
      </c>
      <c r="L44" s="137">
        <v>0</v>
      </c>
      <c r="M44" s="137">
        <v>18</v>
      </c>
      <c r="N44" s="137">
        <v>0</v>
      </c>
      <c r="O44" s="137">
        <v>114</v>
      </c>
      <c r="P44" s="137">
        <v>0</v>
      </c>
      <c r="Q44" s="137">
        <v>302</v>
      </c>
      <c r="R44" s="137">
        <v>0</v>
      </c>
      <c r="S44" s="137">
        <v>0</v>
      </c>
      <c r="T44" s="137">
        <v>0</v>
      </c>
      <c r="U44" s="137">
        <v>0</v>
      </c>
      <c r="V44" s="137">
        <v>0</v>
      </c>
      <c r="W44" s="137">
        <v>0</v>
      </c>
      <c r="X44" s="137">
        <v>0</v>
      </c>
      <c r="Y44" s="137">
        <v>0</v>
      </c>
      <c r="Z44" s="137">
        <v>0</v>
      </c>
      <c r="AA44" s="137">
        <v>0</v>
      </c>
      <c r="AB44" s="137">
        <v>0</v>
      </c>
      <c r="AC44" s="137">
        <v>0</v>
      </c>
      <c r="AD44" s="137">
        <v>0</v>
      </c>
      <c r="AE44" s="137">
        <v>0</v>
      </c>
      <c r="AF44" s="137">
        <v>0</v>
      </c>
      <c r="AG44" s="137">
        <v>0</v>
      </c>
      <c r="AH44" s="137">
        <v>0</v>
      </c>
      <c r="AI44" s="137">
        <v>0</v>
      </c>
      <c r="AJ44" s="137">
        <v>0</v>
      </c>
      <c r="AK44" s="137">
        <v>0</v>
      </c>
      <c r="AL44" s="137">
        <v>0</v>
      </c>
      <c r="AM44" s="137">
        <v>0</v>
      </c>
      <c r="AN44" s="137">
        <v>0</v>
      </c>
      <c r="AO44" s="137">
        <v>0</v>
      </c>
      <c r="AP44" s="137">
        <v>0</v>
      </c>
      <c r="AQ44" s="137">
        <v>0</v>
      </c>
      <c r="AR44" s="137">
        <v>0</v>
      </c>
      <c r="AS44" s="137">
        <v>0</v>
      </c>
      <c r="AT44" s="137">
        <v>60</v>
      </c>
      <c r="AU44" s="137">
        <v>0</v>
      </c>
      <c r="AV44" s="137">
        <v>386</v>
      </c>
      <c r="AW44" s="137">
        <v>0</v>
      </c>
      <c r="AX44" s="137">
        <v>0</v>
      </c>
      <c r="AY44" s="137">
        <v>1092</v>
      </c>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row>
    <row r="45" spans="1:79" ht="14.5" x14ac:dyDescent="0.35">
      <c r="A45" s="129" t="s">
        <v>161</v>
      </c>
      <c r="B45" s="137">
        <v>0</v>
      </c>
      <c r="C45" s="137">
        <v>0</v>
      </c>
      <c r="D45" s="137">
        <v>0</v>
      </c>
      <c r="E45" s="137">
        <v>0</v>
      </c>
      <c r="F45" s="137">
        <v>0</v>
      </c>
      <c r="G45" s="137">
        <v>0</v>
      </c>
      <c r="H45" s="137">
        <v>0</v>
      </c>
      <c r="I45" s="137">
        <v>0</v>
      </c>
      <c r="J45" s="137">
        <v>0</v>
      </c>
      <c r="K45" s="137">
        <v>0</v>
      </c>
      <c r="L45" s="137">
        <v>0</v>
      </c>
      <c r="M45" s="137">
        <v>935</v>
      </c>
      <c r="N45" s="137">
        <v>0</v>
      </c>
      <c r="O45" s="137">
        <v>0</v>
      </c>
      <c r="P45" s="137">
        <v>0</v>
      </c>
      <c r="Q45" s="137">
        <v>0</v>
      </c>
      <c r="R45" s="137">
        <v>0</v>
      </c>
      <c r="S45" s="137">
        <v>0</v>
      </c>
      <c r="T45" s="137">
        <v>0</v>
      </c>
      <c r="U45" s="137">
        <v>0</v>
      </c>
      <c r="V45" s="137">
        <v>0</v>
      </c>
      <c r="W45" s="137">
        <v>0</v>
      </c>
      <c r="X45" s="137">
        <v>0</v>
      </c>
      <c r="Y45" s="137">
        <v>0</v>
      </c>
      <c r="Z45" s="137">
        <v>0</v>
      </c>
      <c r="AA45" s="137">
        <v>0</v>
      </c>
      <c r="AB45" s="137">
        <v>0</v>
      </c>
      <c r="AC45" s="137">
        <v>0</v>
      </c>
      <c r="AD45" s="137">
        <v>0</v>
      </c>
      <c r="AE45" s="137">
        <v>0</v>
      </c>
      <c r="AF45" s="137">
        <v>0</v>
      </c>
      <c r="AG45" s="137">
        <v>0</v>
      </c>
      <c r="AH45" s="137">
        <v>0</v>
      </c>
      <c r="AI45" s="137">
        <v>0</v>
      </c>
      <c r="AJ45" s="137">
        <v>0</v>
      </c>
      <c r="AK45" s="137">
        <v>0</v>
      </c>
      <c r="AL45" s="137">
        <v>0</v>
      </c>
      <c r="AM45" s="137">
        <v>0</v>
      </c>
      <c r="AN45" s="137">
        <v>0</v>
      </c>
      <c r="AO45" s="137">
        <v>0</v>
      </c>
      <c r="AP45" s="137">
        <v>0</v>
      </c>
      <c r="AQ45" s="137">
        <v>0</v>
      </c>
      <c r="AR45" s="137">
        <v>0</v>
      </c>
      <c r="AS45" s="137">
        <v>0</v>
      </c>
      <c r="AT45" s="137">
        <v>15</v>
      </c>
      <c r="AU45" s="137">
        <v>0</v>
      </c>
      <c r="AV45" s="137">
        <v>8</v>
      </c>
      <c r="AW45" s="137">
        <v>0</v>
      </c>
      <c r="AX45" s="137">
        <v>0</v>
      </c>
      <c r="AY45" s="137">
        <v>958</v>
      </c>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c r="BZ45" s="130"/>
      <c r="CA45" s="130"/>
    </row>
    <row r="46" spans="1:79" ht="14.5" x14ac:dyDescent="0.35">
      <c r="A46" s="129" t="s">
        <v>13</v>
      </c>
      <c r="B46" s="137">
        <v>0</v>
      </c>
      <c r="C46" s="137">
        <v>0</v>
      </c>
      <c r="D46" s="137">
        <v>0</v>
      </c>
      <c r="E46" s="137">
        <v>462</v>
      </c>
      <c r="F46" s="137">
        <v>0</v>
      </c>
      <c r="G46" s="137">
        <v>0</v>
      </c>
      <c r="H46" s="137">
        <v>0</v>
      </c>
      <c r="I46" s="137">
        <v>0</v>
      </c>
      <c r="J46" s="137">
        <v>0</v>
      </c>
      <c r="K46" s="137">
        <v>0</v>
      </c>
      <c r="L46" s="137">
        <v>0</v>
      </c>
      <c r="M46" s="137">
        <v>0</v>
      </c>
      <c r="N46" s="137">
        <v>0</v>
      </c>
      <c r="O46" s="137">
        <v>0</v>
      </c>
      <c r="P46" s="137">
        <v>0</v>
      </c>
      <c r="Q46" s="137">
        <v>0</v>
      </c>
      <c r="R46" s="137">
        <v>0</v>
      </c>
      <c r="S46" s="137">
        <v>0</v>
      </c>
      <c r="T46" s="137">
        <v>0</v>
      </c>
      <c r="U46" s="137">
        <v>0</v>
      </c>
      <c r="V46" s="137">
        <v>0</v>
      </c>
      <c r="W46" s="137">
        <v>0</v>
      </c>
      <c r="X46" s="137">
        <v>0</v>
      </c>
      <c r="Y46" s="137">
        <v>0</v>
      </c>
      <c r="Z46" s="137">
        <v>0</v>
      </c>
      <c r="AA46" s="137">
        <v>0</v>
      </c>
      <c r="AB46" s="137">
        <v>0</v>
      </c>
      <c r="AC46" s="137">
        <v>0</v>
      </c>
      <c r="AD46" s="137">
        <v>0</v>
      </c>
      <c r="AE46" s="137">
        <v>0</v>
      </c>
      <c r="AF46" s="137">
        <v>0</v>
      </c>
      <c r="AG46" s="137">
        <v>0</v>
      </c>
      <c r="AH46" s="137">
        <v>0</v>
      </c>
      <c r="AI46" s="137">
        <v>0</v>
      </c>
      <c r="AJ46" s="137">
        <v>0</v>
      </c>
      <c r="AK46" s="137">
        <v>0</v>
      </c>
      <c r="AL46" s="137">
        <v>0</v>
      </c>
      <c r="AM46" s="137">
        <v>0</v>
      </c>
      <c r="AN46" s="137">
        <v>0</v>
      </c>
      <c r="AO46" s="137">
        <v>0</v>
      </c>
      <c r="AP46" s="137">
        <v>0</v>
      </c>
      <c r="AQ46" s="137">
        <v>0</v>
      </c>
      <c r="AR46" s="137">
        <v>0</v>
      </c>
      <c r="AS46" s="137">
        <v>0</v>
      </c>
      <c r="AT46" s="137">
        <v>220</v>
      </c>
      <c r="AU46" s="137">
        <v>5</v>
      </c>
      <c r="AV46" s="137">
        <v>242</v>
      </c>
      <c r="AW46" s="137">
        <v>0</v>
      </c>
      <c r="AX46" s="137">
        <v>0</v>
      </c>
      <c r="AY46" s="137">
        <v>929</v>
      </c>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row>
    <row r="47" spans="1:79" ht="14.5" x14ac:dyDescent="0.35">
      <c r="A47" s="129" t="s">
        <v>162</v>
      </c>
      <c r="B47" s="137">
        <v>0</v>
      </c>
      <c r="C47" s="137">
        <v>0</v>
      </c>
      <c r="D47" s="137">
        <v>0</v>
      </c>
      <c r="E47" s="137">
        <v>0</v>
      </c>
      <c r="F47" s="137">
        <v>0</v>
      </c>
      <c r="G47" s="137">
        <v>0</v>
      </c>
      <c r="H47" s="137">
        <v>0</v>
      </c>
      <c r="I47" s="137">
        <v>0</v>
      </c>
      <c r="J47" s="137">
        <v>0</v>
      </c>
      <c r="K47" s="137">
        <v>0</v>
      </c>
      <c r="L47" s="137">
        <v>0</v>
      </c>
      <c r="M47" s="137">
        <v>0</v>
      </c>
      <c r="N47" s="137">
        <v>0</v>
      </c>
      <c r="O47" s="137">
        <v>849</v>
      </c>
      <c r="P47" s="137">
        <v>0</v>
      </c>
      <c r="Q47" s="137">
        <v>0</v>
      </c>
      <c r="R47" s="137">
        <v>0</v>
      </c>
      <c r="S47" s="137">
        <v>0</v>
      </c>
      <c r="T47" s="137">
        <v>47</v>
      </c>
      <c r="U47" s="137">
        <v>0</v>
      </c>
      <c r="V47" s="137">
        <v>0</v>
      </c>
      <c r="W47" s="137">
        <v>0</v>
      </c>
      <c r="X47" s="137">
        <v>0</v>
      </c>
      <c r="Y47" s="137">
        <v>0</v>
      </c>
      <c r="Z47" s="137">
        <v>0</v>
      </c>
      <c r="AA47" s="137">
        <v>0</v>
      </c>
      <c r="AB47" s="137">
        <v>0</v>
      </c>
      <c r="AC47" s="137">
        <v>0</v>
      </c>
      <c r="AD47" s="137">
        <v>0</v>
      </c>
      <c r="AE47" s="137">
        <v>0</v>
      </c>
      <c r="AF47" s="137">
        <v>0</v>
      </c>
      <c r="AG47" s="137">
        <v>0</v>
      </c>
      <c r="AH47" s="137">
        <v>0</v>
      </c>
      <c r="AI47" s="137">
        <v>0</v>
      </c>
      <c r="AJ47" s="137">
        <v>0</v>
      </c>
      <c r="AK47" s="137">
        <v>0</v>
      </c>
      <c r="AL47" s="137">
        <v>0</v>
      </c>
      <c r="AM47" s="137">
        <v>0</v>
      </c>
      <c r="AN47" s="137">
        <v>0</v>
      </c>
      <c r="AO47" s="137">
        <v>0</v>
      </c>
      <c r="AP47" s="137">
        <v>0</v>
      </c>
      <c r="AQ47" s="137">
        <v>0</v>
      </c>
      <c r="AR47" s="137">
        <v>0</v>
      </c>
      <c r="AS47" s="137">
        <v>0</v>
      </c>
      <c r="AT47" s="137">
        <v>0</v>
      </c>
      <c r="AU47" s="137">
        <v>0</v>
      </c>
      <c r="AV47" s="137">
        <v>0</v>
      </c>
      <c r="AW47" s="137">
        <v>0</v>
      </c>
      <c r="AX47" s="137">
        <v>0</v>
      </c>
      <c r="AY47" s="137">
        <v>896</v>
      </c>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row>
    <row r="48" spans="1:79" ht="14.5" x14ac:dyDescent="0.35">
      <c r="A48" s="129" t="s">
        <v>146</v>
      </c>
      <c r="B48" s="137">
        <v>0</v>
      </c>
      <c r="C48" s="137">
        <v>0</v>
      </c>
      <c r="D48" s="137">
        <v>0</v>
      </c>
      <c r="E48" s="137">
        <v>0</v>
      </c>
      <c r="F48" s="137">
        <v>0</v>
      </c>
      <c r="G48" s="137">
        <v>0</v>
      </c>
      <c r="H48" s="137">
        <v>0</v>
      </c>
      <c r="I48" s="137">
        <v>0</v>
      </c>
      <c r="J48" s="137">
        <v>0</v>
      </c>
      <c r="K48" s="137">
        <v>0</v>
      </c>
      <c r="L48" s="137">
        <v>0</v>
      </c>
      <c r="M48" s="137">
        <v>0</v>
      </c>
      <c r="N48" s="137">
        <v>0</v>
      </c>
      <c r="O48" s="137">
        <v>6</v>
      </c>
      <c r="P48" s="137">
        <v>0</v>
      </c>
      <c r="Q48" s="137">
        <v>20</v>
      </c>
      <c r="R48" s="137">
        <v>0</v>
      </c>
      <c r="S48" s="137">
        <v>0</v>
      </c>
      <c r="T48" s="137">
        <v>0</v>
      </c>
      <c r="U48" s="137">
        <v>0</v>
      </c>
      <c r="V48" s="137">
        <v>0</v>
      </c>
      <c r="W48" s="137">
        <v>0</v>
      </c>
      <c r="X48" s="137">
        <v>0</v>
      </c>
      <c r="Y48" s="137">
        <v>0</v>
      </c>
      <c r="Z48" s="137">
        <v>0</v>
      </c>
      <c r="AA48" s="137">
        <v>0</v>
      </c>
      <c r="AB48" s="137">
        <v>0</v>
      </c>
      <c r="AC48" s="137">
        <v>0</v>
      </c>
      <c r="AD48" s="137">
        <v>0</v>
      </c>
      <c r="AE48" s="137">
        <v>0</v>
      </c>
      <c r="AF48" s="137">
        <v>0</v>
      </c>
      <c r="AG48" s="137">
        <v>0</v>
      </c>
      <c r="AH48" s="137">
        <v>0</v>
      </c>
      <c r="AI48" s="137">
        <v>0</v>
      </c>
      <c r="AJ48" s="137">
        <v>0</v>
      </c>
      <c r="AK48" s="137">
        <v>0</v>
      </c>
      <c r="AL48" s="137">
        <v>0</v>
      </c>
      <c r="AM48" s="137">
        <v>0</v>
      </c>
      <c r="AN48" s="137">
        <v>0</v>
      </c>
      <c r="AO48" s="137">
        <v>0</v>
      </c>
      <c r="AP48" s="137">
        <v>0</v>
      </c>
      <c r="AQ48" s="137">
        <v>2</v>
      </c>
      <c r="AR48" s="137">
        <v>0</v>
      </c>
      <c r="AS48" s="137">
        <v>0</v>
      </c>
      <c r="AT48" s="137">
        <v>30</v>
      </c>
      <c r="AU48" s="137">
        <v>0</v>
      </c>
      <c r="AV48" s="137">
        <v>730</v>
      </c>
      <c r="AW48" s="137">
        <v>0</v>
      </c>
      <c r="AX48" s="137">
        <v>0</v>
      </c>
      <c r="AY48" s="137">
        <v>788</v>
      </c>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row>
    <row r="49" spans="1:79" ht="14.5" x14ac:dyDescent="0.35">
      <c r="A49" s="129" t="s">
        <v>136</v>
      </c>
      <c r="B49" s="137">
        <v>0</v>
      </c>
      <c r="C49" s="137">
        <v>0</v>
      </c>
      <c r="D49" s="137">
        <v>0</v>
      </c>
      <c r="E49" s="137">
        <v>1</v>
      </c>
      <c r="F49" s="137">
        <v>0</v>
      </c>
      <c r="G49" s="137">
        <v>0</v>
      </c>
      <c r="H49" s="137">
        <v>0</v>
      </c>
      <c r="I49" s="137">
        <v>0</v>
      </c>
      <c r="J49" s="137">
        <v>0</v>
      </c>
      <c r="K49" s="137">
        <v>0</v>
      </c>
      <c r="L49" s="137">
        <v>0</v>
      </c>
      <c r="M49" s="137">
        <v>0</v>
      </c>
      <c r="N49" s="137">
        <v>0</v>
      </c>
      <c r="O49" s="137">
        <v>22</v>
      </c>
      <c r="P49" s="137">
        <v>0</v>
      </c>
      <c r="Q49" s="137">
        <v>0</v>
      </c>
      <c r="R49" s="137">
        <v>0</v>
      </c>
      <c r="S49" s="137">
        <v>0</v>
      </c>
      <c r="T49" s="137">
        <v>0</v>
      </c>
      <c r="U49" s="137">
        <v>0</v>
      </c>
      <c r="V49" s="137">
        <v>0</v>
      </c>
      <c r="W49" s="137">
        <v>0</v>
      </c>
      <c r="X49" s="137">
        <v>0</v>
      </c>
      <c r="Y49" s="137">
        <v>0</v>
      </c>
      <c r="Z49" s="137">
        <v>0</v>
      </c>
      <c r="AA49" s="137">
        <v>0</v>
      </c>
      <c r="AB49" s="137">
        <v>0</v>
      </c>
      <c r="AC49" s="137">
        <v>0</v>
      </c>
      <c r="AD49" s="137">
        <v>0</v>
      </c>
      <c r="AE49" s="137">
        <v>0</v>
      </c>
      <c r="AF49" s="137">
        <v>0</v>
      </c>
      <c r="AG49" s="137">
        <v>0</v>
      </c>
      <c r="AH49" s="137">
        <v>0</v>
      </c>
      <c r="AI49" s="137">
        <v>0</v>
      </c>
      <c r="AJ49" s="137">
        <v>0</v>
      </c>
      <c r="AK49" s="137">
        <v>0</v>
      </c>
      <c r="AL49" s="137">
        <v>0</v>
      </c>
      <c r="AM49" s="137">
        <v>0</v>
      </c>
      <c r="AN49" s="137">
        <v>0</v>
      </c>
      <c r="AO49" s="137">
        <v>0</v>
      </c>
      <c r="AP49" s="137">
        <v>0</v>
      </c>
      <c r="AQ49" s="137">
        <v>0</v>
      </c>
      <c r="AR49" s="137">
        <v>0</v>
      </c>
      <c r="AS49" s="137">
        <v>0</v>
      </c>
      <c r="AT49" s="137">
        <v>2</v>
      </c>
      <c r="AU49" s="137">
        <v>0</v>
      </c>
      <c r="AV49" s="137">
        <v>593</v>
      </c>
      <c r="AW49" s="137">
        <v>0</v>
      </c>
      <c r="AX49" s="137">
        <v>0</v>
      </c>
      <c r="AY49" s="137">
        <v>618</v>
      </c>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row>
    <row r="50" spans="1:79" ht="14.5" x14ac:dyDescent="0.35">
      <c r="A50" s="129" t="s">
        <v>163</v>
      </c>
      <c r="B50" s="137">
        <v>0</v>
      </c>
      <c r="C50" s="137">
        <v>0</v>
      </c>
      <c r="D50" s="137">
        <v>0</v>
      </c>
      <c r="E50" s="137">
        <v>0</v>
      </c>
      <c r="F50" s="137">
        <v>0</v>
      </c>
      <c r="G50" s="137">
        <v>0</v>
      </c>
      <c r="H50" s="137">
        <v>0</v>
      </c>
      <c r="I50" s="137">
        <v>0</v>
      </c>
      <c r="J50" s="137">
        <v>0</v>
      </c>
      <c r="K50" s="137">
        <v>0</v>
      </c>
      <c r="L50" s="137">
        <v>0</v>
      </c>
      <c r="M50" s="137">
        <v>0</v>
      </c>
      <c r="N50" s="137">
        <v>0</v>
      </c>
      <c r="O50" s="137">
        <v>371</v>
      </c>
      <c r="P50" s="137">
        <v>0</v>
      </c>
      <c r="Q50" s="137">
        <v>0</v>
      </c>
      <c r="R50" s="137">
        <v>0</v>
      </c>
      <c r="S50" s="137">
        <v>0</v>
      </c>
      <c r="T50" s="137">
        <v>0</v>
      </c>
      <c r="U50" s="137">
        <v>0</v>
      </c>
      <c r="V50" s="137">
        <v>0</v>
      </c>
      <c r="W50" s="137">
        <v>0</v>
      </c>
      <c r="X50" s="137">
        <v>0</v>
      </c>
      <c r="Y50" s="137">
        <v>0</v>
      </c>
      <c r="Z50" s="137">
        <v>0</v>
      </c>
      <c r="AA50" s="137">
        <v>0</v>
      </c>
      <c r="AB50" s="137">
        <v>0</v>
      </c>
      <c r="AC50" s="137">
        <v>0</v>
      </c>
      <c r="AD50" s="137">
        <v>0</v>
      </c>
      <c r="AE50" s="137">
        <v>0</v>
      </c>
      <c r="AF50" s="137">
        <v>0</v>
      </c>
      <c r="AG50" s="137">
        <v>0</v>
      </c>
      <c r="AH50" s="137">
        <v>0</v>
      </c>
      <c r="AI50" s="137">
        <v>0</v>
      </c>
      <c r="AJ50" s="137">
        <v>0</v>
      </c>
      <c r="AK50" s="137">
        <v>0</v>
      </c>
      <c r="AL50" s="137">
        <v>0</v>
      </c>
      <c r="AM50" s="137">
        <v>0</v>
      </c>
      <c r="AN50" s="137">
        <v>0</v>
      </c>
      <c r="AO50" s="137">
        <v>0</v>
      </c>
      <c r="AP50" s="137">
        <v>0</v>
      </c>
      <c r="AQ50" s="137">
        <v>0</v>
      </c>
      <c r="AR50" s="137">
        <v>0</v>
      </c>
      <c r="AS50" s="137">
        <v>0</v>
      </c>
      <c r="AT50" s="137">
        <v>0</v>
      </c>
      <c r="AU50" s="137">
        <v>0</v>
      </c>
      <c r="AV50" s="137">
        <v>0</v>
      </c>
      <c r="AW50" s="137">
        <v>0</v>
      </c>
      <c r="AX50" s="137">
        <v>0</v>
      </c>
      <c r="AY50" s="137">
        <v>371</v>
      </c>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row>
    <row r="51" spans="1:79" ht="14.5" x14ac:dyDescent="0.35">
      <c r="A51" s="129" t="s">
        <v>151</v>
      </c>
      <c r="B51" s="137">
        <v>0</v>
      </c>
      <c r="C51" s="137">
        <v>4</v>
      </c>
      <c r="D51" s="137">
        <v>1</v>
      </c>
      <c r="E51" s="137">
        <v>1</v>
      </c>
      <c r="F51" s="137">
        <v>1</v>
      </c>
      <c r="G51" s="137">
        <v>0</v>
      </c>
      <c r="H51" s="137">
        <v>0</v>
      </c>
      <c r="I51" s="137">
        <v>1</v>
      </c>
      <c r="J51" s="137">
        <v>0</v>
      </c>
      <c r="K51" s="137">
        <v>0</v>
      </c>
      <c r="L51" s="137">
        <v>0</v>
      </c>
      <c r="M51" s="137">
        <v>2</v>
      </c>
      <c r="N51" s="137">
        <v>36</v>
      </c>
      <c r="O51" s="137">
        <v>7</v>
      </c>
      <c r="P51" s="137">
        <v>0</v>
      </c>
      <c r="Q51" s="137">
        <v>37</v>
      </c>
      <c r="R51" s="137">
        <v>23</v>
      </c>
      <c r="S51" s="137">
        <v>1</v>
      </c>
      <c r="T51" s="137">
        <v>0</v>
      </c>
      <c r="U51" s="137">
        <v>0</v>
      </c>
      <c r="V51" s="137">
        <v>0</v>
      </c>
      <c r="W51" s="137">
        <v>9</v>
      </c>
      <c r="X51" s="137">
        <v>0</v>
      </c>
      <c r="Y51" s="137">
        <v>0</v>
      </c>
      <c r="Z51" s="137">
        <v>6</v>
      </c>
      <c r="AA51" s="137">
        <v>0</v>
      </c>
      <c r="AB51" s="137">
        <v>0</v>
      </c>
      <c r="AC51" s="137">
        <v>0</v>
      </c>
      <c r="AD51" s="137">
        <v>0</v>
      </c>
      <c r="AE51" s="137">
        <v>0</v>
      </c>
      <c r="AF51" s="137">
        <v>2</v>
      </c>
      <c r="AG51" s="137">
        <v>0</v>
      </c>
      <c r="AH51" s="137">
        <v>0</v>
      </c>
      <c r="AI51" s="137">
        <v>0</v>
      </c>
      <c r="AJ51" s="137">
        <v>0</v>
      </c>
      <c r="AK51" s="137">
        <v>1</v>
      </c>
      <c r="AL51" s="137">
        <v>0</v>
      </c>
      <c r="AM51" s="137">
        <v>0</v>
      </c>
      <c r="AN51" s="137">
        <v>0</v>
      </c>
      <c r="AO51" s="137">
        <v>0</v>
      </c>
      <c r="AP51" s="137">
        <v>0</v>
      </c>
      <c r="AQ51" s="137">
        <v>0</v>
      </c>
      <c r="AR51" s="137">
        <v>0</v>
      </c>
      <c r="AS51" s="137">
        <v>0</v>
      </c>
      <c r="AT51" s="137">
        <v>43</v>
      </c>
      <c r="AU51" s="137">
        <v>137</v>
      </c>
      <c r="AV51" s="137">
        <v>4</v>
      </c>
      <c r="AW51" s="137">
        <v>0</v>
      </c>
      <c r="AX51" s="137">
        <v>3</v>
      </c>
      <c r="AY51" s="137">
        <v>319</v>
      </c>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row>
    <row r="52" spans="1:79" ht="14.5" x14ac:dyDescent="0.35">
      <c r="A52" s="129" t="s">
        <v>164</v>
      </c>
      <c r="B52" s="137">
        <v>0</v>
      </c>
      <c r="C52" s="137">
        <v>0</v>
      </c>
      <c r="D52" s="137">
        <v>0</v>
      </c>
      <c r="E52" s="137">
        <v>0</v>
      </c>
      <c r="F52" s="137">
        <v>0</v>
      </c>
      <c r="G52" s="137">
        <v>0</v>
      </c>
      <c r="H52" s="137">
        <v>0</v>
      </c>
      <c r="I52" s="137">
        <v>0</v>
      </c>
      <c r="J52" s="137">
        <v>0</v>
      </c>
      <c r="K52" s="137">
        <v>0</v>
      </c>
      <c r="L52" s="137">
        <v>0</v>
      </c>
      <c r="M52" s="137">
        <v>24</v>
      </c>
      <c r="N52" s="137">
        <v>0</v>
      </c>
      <c r="O52" s="137">
        <v>260</v>
      </c>
      <c r="P52" s="137">
        <v>0</v>
      </c>
      <c r="Q52" s="137">
        <v>0</v>
      </c>
      <c r="R52" s="137">
        <v>24</v>
      </c>
      <c r="S52" s="137">
        <v>0</v>
      </c>
      <c r="T52" s="137">
        <v>0</v>
      </c>
      <c r="U52" s="137">
        <v>0</v>
      </c>
      <c r="V52" s="137">
        <v>0</v>
      </c>
      <c r="W52" s="137">
        <v>0</v>
      </c>
      <c r="X52" s="137">
        <v>0</v>
      </c>
      <c r="Y52" s="137">
        <v>0</v>
      </c>
      <c r="Z52" s="137">
        <v>0</v>
      </c>
      <c r="AA52" s="137">
        <v>0</v>
      </c>
      <c r="AB52" s="137">
        <v>0</v>
      </c>
      <c r="AC52" s="137">
        <v>0</v>
      </c>
      <c r="AD52" s="137">
        <v>0</v>
      </c>
      <c r="AE52" s="137">
        <v>0</v>
      </c>
      <c r="AF52" s="137">
        <v>0</v>
      </c>
      <c r="AG52" s="137">
        <v>0</v>
      </c>
      <c r="AH52" s="137">
        <v>0</v>
      </c>
      <c r="AI52" s="137">
        <v>0</v>
      </c>
      <c r="AJ52" s="137">
        <v>0</v>
      </c>
      <c r="AK52" s="137">
        <v>0</v>
      </c>
      <c r="AL52" s="137">
        <v>0</v>
      </c>
      <c r="AM52" s="137">
        <v>0</v>
      </c>
      <c r="AN52" s="137">
        <v>0</v>
      </c>
      <c r="AO52" s="137">
        <v>0</v>
      </c>
      <c r="AP52" s="137">
        <v>0</v>
      </c>
      <c r="AQ52" s="137">
        <v>0</v>
      </c>
      <c r="AR52" s="137">
        <v>0</v>
      </c>
      <c r="AS52" s="137">
        <v>0</v>
      </c>
      <c r="AT52" s="137">
        <v>0</v>
      </c>
      <c r="AU52" s="137">
        <v>0</v>
      </c>
      <c r="AV52" s="137">
        <v>0</v>
      </c>
      <c r="AW52" s="137">
        <v>0</v>
      </c>
      <c r="AX52" s="137">
        <v>0</v>
      </c>
      <c r="AY52" s="137">
        <v>308</v>
      </c>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row>
    <row r="53" spans="1:79" ht="14.5" x14ac:dyDescent="0.35">
      <c r="A53" s="129" t="s">
        <v>140</v>
      </c>
      <c r="B53" s="137">
        <v>0</v>
      </c>
      <c r="C53" s="137">
        <v>0</v>
      </c>
      <c r="D53" s="137">
        <v>0</v>
      </c>
      <c r="E53" s="137">
        <v>0</v>
      </c>
      <c r="F53" s="137">
        <v>0</v>
      </c>
      <c r="G53" s="137">
        <v>0</v>
      </c>
      <c r="H53" s="137">
        <v>0</v>
      </c>
      <c r="I53" s="137">
        <v>0</v>
      </c>
      <c r="J53" s="137">
        <v>0</v>
      </c>
      <c r="K53" s="137">
        <v>0</v>
      </c>
      <c r="L53" s="137">
        <v>0</v>
      </c>
      <c r="M53" s="137">
        <v>15</v>
      </c>
      <c r="N53" s="137">
        <v>0</v>
      </c>
      <c r="O53" s="137">
        <v>0</v>
      </c>
      <c r="P53" s="137">
        <v>0</v>
      </c>
      <c r="Q53" s="137">
        <v>0</v>
      </c>
      <c r="R53" s="137">
        <v>0</v>
      </c>
      <c r="S53" s="137">
        <v>0</v>
      </c>
      <c r="T53" s="137">
        <v>1</v>
      </c>
      <c r="U53" s="137">
        <v>0</v>
      </c>
      <c r="V53" s="137">
        <v>0</v>
      </c>
      <c r="W53" s="137">
        <v>0</v>
      </c>
      <c r="X53" s="137">
        <v>0</v>
      </c>
      <c r="Y53" s="137">
        <v>0</v>
      </c>
      <c r="Z53" s="137">
        <v>0</v>
      </c>
      <c r="AA53" s="137">
        <v>0</v>
      </c>
      <c r="AB53" s="137">
        <v>0</v>
      </c>
      <c r="AC53" s="137">
        <v>0</v>
      </c>
      <c r="AD53" s="137">
        <v>0</v>
      </c>
      <c r="AE53" s="137">
        <v>0</v>
      </c>
      <c r="AF53" s="137">
        <v>0</v>
      </c>
      <c r="AG53" s="137">
        <v>0</v>
      </c>
      <c r="AH53" s="137">
        <v>0</v>
      </c>
      <c r="AI53" s="137">
        <v>0</v>
      </c>
      <c r="AJ53" s="137">
        <v>0</v>
      </c>
      <c r="AK53" s="137">
        <v>0</v>
      </c>
      <c r="AL53" s="137">
        <v>0</v>
      </c>
      <c r="AM53" s="137">
        <v>0</v>
      </c>
      <c r="AN53" s="137">
        <v>0</v>
      </c>
      <c r="AO53" s="137">
        <v>0</v>
      </c>
      <c r="AP53" s="137">
        <v>0</v>
      </c>
      <c r="AQ53" s="137">
        <v>0</v>
      </c>
      <c r="AR53" s="137">
        <v>0</v>
      </c>
      <c r="AS53" s="137">
        <v>0</v>
      </c>
      <c r="AT53" s="137">
        <v>201</v>
      </c>
      <c r="AU53" s="137">
        <v>5</v>
      </c>
      <c r="AV53" s="137">
        <v>40</v>
      </c>
      <c r="AW53" s="137">
        <v>0</v>
      </c>
      <c r="AX53" s="137">
        <v>0</v>
      </c>
      <c r="AY53" s="137">
        <v>262</v>
      </c>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row>
    <row r="54" spans="1:79" ht="14.5" x14ac:dyDescent="0.35">
      <c r="A54" s="129" t="s">
        <v>165</v>
      </c>
      <c r="B54" s="137">
        <v>0</v>
      </c>
      <c r="C54" s="137">
        <v>0</v>
      </c>
      <c r="D54" s="137">
        <v>136</v>
      </c>
      <c r="E54" s="137">
        <v>0</v>
      </c>
      <c r="F54" s="137">
        <v>0</v>
      </c>
      <c r="G54" s="137">
        <v>0</v>
      </c>
      <c r="H54" s="137">
        <v>0</v>
      </c>
      <c r="I54" s="137">
        <v>0</v>
      </c>
      <c r="J54" s="137">
        <v>0</v>
      </c>
      <c r="K54" s="137">
        <v>0</v>
      </c>
      <c r="L54" s="137">
        <v>0</v>
      </c>
      <c r="M54" s="137">
        <v>0</v>
      </c>
      <c r="N54" s="137">
        <v>0</v>
      </c>
      <c r="O54" s="137">
        <v>49</v>
      </c>
      <c r="P54" s="137">
        <v>0</v>
      </c>
      <c r="Q54" s="137">
        <v>0</v>
      </c>
      <c r="R54" s="137">
        <v>0</v>
      </c>
      <c r="S54" s="137">
        <v>0</v>
      </c>
      <c r="T54" s="137">
        <v>71</v>
      </c>
      <c r="U54" s="137">
        <v>0</v>
      </c>
      <c r="V54" s="137">
        <v>0</v>
      </c>
      <c r="W54" s="137">
        <v>0</v>
      </c>
      <c r="X54" s="137">
        <v>0</v>
      </c>
      <c r="Y54" s="137">
        <v>0</v>
      </c>
      <c r="Z54" s="137">
        <v>0</v>
      </c>
      <c r="AA54" s="137">
        <v>0</v>
      </c>
      <c r="AB54" s="137">
        <v>0</v>
      </c>
      <c r="AC54" s="137">
        <v>0</v>
      </c>
      <c r="AD54" s="137">
        <v>0</v>
      </c>
      <c r="AE54" s="137">
        <v>0</v>
      </c>
      <c r="AF54" s="137">
        <v>0</v>
      </c>
      <c r="AG54" s="137">
        <v>0</v>
      </c>
      <c r="AH54" s="137">
        <v>0</v>
      </c>
      <c r="AI54" s="137">
        <v>0</v>
      </c>
      <c r="AJ54" s="137">
        <v>0</v>
      </c>
      <c r="AK54" s="137">
        <v>0</v>
      </c>
      <c r="AL54" s="137">
        <v>0</v>
      </c>
      <c r="AM54" s="137">
        <v>0</v>
      </c>
      <c r="AN54" s="137">
        <v>0</v>
      </c>
      <c r="AO54" s="137">
        <v>0</v>
      </c>
      <c r="AP54" s="137">
        <v>0</v>
      </c>
      <c r="AQ54" s="137">
        <v>0</v>
      </c>
      <c r="AR54" s="137">
        <v>0</v>
      </c>
      <c r="AS54" s="137">
        <v>0</v>
      </c>
      <c r="AT54" s="137">
        <v>0</v>
      </c>
      <c r="AU54" s="137">
        <v>0</v>
      </c>
      <c r="AV54" s="137">
        <v>0</v>
      </c>
      <c r="AW54" s="137">
        <v>0</v>
      </c>
      <c r="AX54" s="137">
        <v>0</v>
      </c>
      <c r="AY54" s="137">
        <v>256</v>
      </c>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row>
    <row r="55" spans="1:79" ht="14.5" x14ac:dyDescent="0.35">
      <c r="A55" s="129" t="s">
        <v>166</v>
      </c>
      <c r="B55" s="137">
        <v>0</v>
      </c>
      <c r="C55" s="137">
        <v>0</v>
      </c>
      <c r="D55" s="137">
        <v>0</v>
      </c>
      <c r="E55" s="137">
        <v>0</v>
      </c>
      <c r="F55" s="137">
        <v>0</v>
      </c>
      <c r="G55" s="137">
        <v>0</v>
      </c>
      <c r="H55" s="137">
        <v>0</v>
      </c>
      <c r="I55" s="137">
        <v>0</v>
      </c>
      <c r="J55" s="137">
        <v>0</v>
      </c>
      <c r="K55" s="137">
        <v>0</v>
      </c>
      <c r="L55" s="137">
        <v>0</v>
      </c>
      <c r="M55" s="137">
        <v>0</v>
      </c>
      <c r="N55" s="137">
        <v>0</v>
      </c>
      <c r="O55" s="137">
        <v>224</v>
      </c>
      <c r="P55" s="137">
        <v>0</v>
      </c>
      <c r="Q55" s="137">
        <v>0</v>
      </c>
      <c r="R55" s="137">
        <v>0</v>
      </c>
      <c r="S55" s="137">
        <v>0</v>
      </c>
      <c r="T55" s="137">
        <v>24</v>
      </c>
      <c r="U55" s="137">
        <v>0</v>
      </c>
      <c r="V55" s="137">
        <v>0</v>
      </c>
      <c r="W55" s="137">
        <v>0</v>
      </c>
      <c r="X55" s="137">
        <v>0</v>
      </c>
      <c r="Y55" s="137">
        <v>0</v>
      </c>
      <c r="Z55" s="137">
        <v>0</v>
      </c>
      <c r="AA55" s="137">
        <v>0</v>
      </c>
      <c r="AB55" s="137">
        <v>0</v>
      </c>
      <c r="AC55" s="137">
        <v>0</v>
      </c>
      <c r="AD55" s="137">
        <v>0</v>
      </c>
      <c r="AE55" s="137">
        <v>0</v>
      </c>
      <c r="AF55" s="137">
        <v>0</v>
      </c>
      <c r="AG55" s="137">
        <v>0</v>
      </c>
      <c r="AH55" s="137">
        <v>0</v>
      </c>
      <c r="AI55" s="137">
        <v>0</v>
      </c>
      <c r="AJ55" s="137">
        <v>0</v>
      </c>
      <c r="AK55" s="137">
        <v>0</v>
      </c>
      <c r="AL55" s="137">
        <v>0</v>
      </c>
      <c r="AM55" s="137">
        <v>0</v>
      </c>
      <c r="AN55" s="137">
        <v>0</v>
      </c>
      <c r="AO55" s="137">
        <v>0</v>
      </c>
      <c r="AP55" s="137">
        <v>0</v>
      </c>
      <c r="AQ55" s="137">
        <v>0</v>
      </c>
      <c r="AR55" s="137">
        <v>0</v>
      </c>
      <c r="AS55" s="137">
        <v>0</v>
      </c>
      <c r="AT55" s="137">
        <v>0</v>
      </c>
      <c r="AU55" s="137">
        <v>0</v>
      </c>
      <c r="AV55" s="137">
        <v>0</v>
      </c>
      <c r="AW55" s="137">
        <v>0</v>
      </c>
      <c r="AX55" s="137">
        <v>0</v>
      </c>
      <c r="AY55" s="137">
        <v>248</v>
      </c>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30"/>
      <c r="BX55" s="130"/>
      <c r="BY55" s="130"/>
      <c r="BZ55" s="130"/>
      <c r="CA55" s="130"/>
    </row>
    <row r="56" spans="1:79" ht="14.5" x14ac:dyDescent="0.35">
      <c r="A56" s="129" t="s">
        <v>149</v>
      </c>
      <c r="B56" s="137">
        <v>0</v>
      </c>
      <c r="C56" s="137">
        <v>0</v>
      </c>
      <c r="D56" s="137">
        <v>0</v>
      </c>
      <c r="E56" s="137">
        <v>0</v>
      </c>
      <c r="F56" s="137">
        <v>0</v>
      </c>
      <c r="G56" s="137">
        <v>0</v>
      </c>
      <c r="H56" s="137">
        <v>0</v>
      </c>
      <c r="I56" s="137">
        <v>0</v>
      </c>
      <c r="J56" s="137">
        <v>0</v>
      </c>
      <c r="K56" s="137">
        <v>0</v>
      </c>
      <c r="L56" s="137">
        <v>0</v>
      </c>
      <c r="M56" s="137">
        <v>0</v>
      </c>
      <c r="N56" s="137">
        <v>0</v>
      </c>
      <c r="O56" s="137">
        <v>0</v>
      </c>
      <c r="P56" s="137">
        <v>0</v>
      </c>
      <c r="Q56" s="137">
        <v>0</v>
      </c>
      <c r="R56" s="137">
        <v>0</v>
      </c>
      <c r="S56" s="137">
        <v>0</v>
      </c>
      <c r="T56" s="137">
        <v>0</v>
      </c>
      <c r="U56" s="137">
        <v>0</v>
      </c>
      <c r="V56" s="137">
        <v>0</v>
      </c>
      <c r="W56" s="137">
        <v>0</v>
      </c>
      <c r="X56" s="137">
        <v>0</v>
      </c>
      <c r="Y56" s="137">
        <v>0</v>
      </c>
      <c r="Z56" s="137">
        <v>0</v>
      </c>
      <c r="AA56" s="137">
        <v>0</v>
      </c>
      <c r="AB56" s="137">
        <v>0</v>
      </c>
      <c r="AC56" s="137">
        <v>0</v>
      </c>
      <c r="AD56" s="137">
        <v>0</v>
      </c>
      <c r="AE56" s="137">
        <v>0</v>
      </c>
      <c r="AF56" s="137">
        <v>0</v>
      </c>
      <c r="AG56" s="137">
        <v>0</v>
      </c>
      <c r="AH56" s="137">
        <v>0</v>
      </c>
      <c r="AI56" s="137">
        <v>0</v>
      </c>
      <c r="AJ56" s="137">
        <v>0</v>
      </c>
      <c r="AK56" s="137">
        <v>0</v>
      </c>
      <c r="AL56" s="137">
        <v>0</v>
      </c>
      <c r="AM56" s="137">
        <v>0</v>
      </c>
      <c r="AN56" s="137">
        <v>0</v>
      </c>
      <c r="AO56" s="137">
        <v>0</v>
      </c>
      <c r="AP56" s="137">
        <v>0</v>
      </c>
      <c r="AQ56" s="137">
        <v>0</v>
      </c>
      <c r="AR56" s="137">
        <v>0</v>
      </c>
      <c r="AS56" s="137">
        <v>0</v>
      </c>
      <c r="AT56" s="137">
        <v>218</v>
      </c>
      <c r="AU56" s="137">
        <v>6</v>
      </c>
      <c r="AV56" s="137">
        <v>0</v>
      </c>
      <c r="AW56" s="137">
        <v>0</v>
      </c>
      <c r="AX56" s="137">
        <v>0</v>
      </c>
      <c r="AY56" s="137">
        <v>224</v>
      </c>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row>
    <row r="57" spans="1:79" ht="14.5" x14ac:dyDescent="0.35">
      <c r="A57" s="129" t="s">
        <v>142</v>
      </c>
      <c r="B57" s="137">
        <v>0</v>
      </c>
      <c r="C57" s="137">
        <v>0</v>
      </c>
      <c r="D57" s="137">
        <v>0</v>
      </c>
      <c r="E57" s="137">
        <v>0</v>
      </c>
      <c r="F57" s="137">
        <v>0</v>
      </c>
      <c r="G57" s="137">
        <v>0</v>
      </c>
      <c r="H57" s="137">
        <v>0</v>
      </c>
      <c r="I57" s="137">
        <v>0</v>
      </c>
      <c r="J57" s="137">
        <v>0</v>
      </c>
      <c r="K57" s="137">
        <v>0</v>
      </c>
      <c r="L57" s="137">
        <v>0</v>
      </c>
      <c r="M57" s="137">
        <v>0</v>
      </c>
      <c r="N57" s="137">
        <v>0</v>
      </c>
      <c r="O57" s="137">
        <v>0</v>
      </c>
      <c r="P57" s="137">
        <v>0</v>
      </c>
      <c r="Q57" s="137">
        <v>0</v>
      </c>
      <c r="R57" s="137">
        <v>0</v>
      </c>
      <c r="S57" s="137">
        <v>0</v>
      </c>
      <c r="T57" s="137">
        <v>0</v>
      </c>
      <c r="U57" s="137">
        <v>0</v>
      </c>
      <c r="V57" s="137">
        <v>0</v>
      </c>
      <c r="W57" s="137">
        <v>0</v>
      </c>
      <c r="X57" s="137">
        <v>0</v>
      </c>
      <c r="Y57" s="137">
        <v>0</v>
      </c>
      <c r="Z57" s="137">
        <v>0</v>
      </c>
      <c r="AA57" s="137">
        <v>0</v>
      </c>
      <c r="AB57" s="137">
        <v>0</v>
      </c>
      <c r="AC57" s="137">
        <v>0</v>
      </c>
      <c r="AD57" s="137">
        <v>0</v>
      </c>
      <c r="AE57" s="137">
        <v>0</v>
      </c>
      <c r="AF57" s="137">
        <v>0</v>
      </c>
      <c r="AG57" s="137">
        <v>0</v>
      </c>
      <c r="AH57" s="137">
        <v>0</v>
      </c>
      <c r="AI57" s="137">
        <v>0</v>
      </c>
      <c r="AJ57" s="137">
        <v>0</v>
      </c>
      <c r="AK57" s="137">
        <v>0</v>
      </c>
      <c r="AL57" s="137">
        <v>0</v>
      </c>
      <c r="AM57" s="137">
        <v>0</v>
      </c>
      <c r="AN57" s="137">
        <v>0</v>
      </c>
      <c r="AO57" s="137">
        <v>0</v>
      </c>
      <c r="AP57" s="137">
        <v>0</v>
      </c>
      <c r="AQ57" s="137">
        <v>0</v>
      </c>
      <c r="AR57" s="137">
        <v>0</v>
      </c>
      <c r="AS57" s="137">
        <v>0</v>
      </c>
      <c r="AT57" s="137">
        <v>190</v>
      </c>
      <c r="AU57" s="137">
        <v>3</v>
      </c>
      <c r="AV57" s="137">
        <v>26</v>
      </c>
      <c r="AW57" s="137">
        <v>0</v>
      </c>
      <c r="AX57" s="137">
        <v>0</v>
      </c>
      <c r="AY57" s="137">
        <v>219</v>
      </c>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0"/>
      <c r="BX57" s="130"/>
      <c r="BY57" s="130"/>
      <c r="BZ57" s="130"/>
      <c r="CA57" s="130"/>
    </row>
    <row r="58" spans="1:79" ht="14.5" x14ac:dyDescent="0.35">
      <c r="A58" s="129" t="s">
        <v>167</v>
      </c>
      <c r="B58" s="137">
        <v>0</v>
      </c>
      <c r="C58" s="137">
        <v>0</v>
      </c>
      <c r="D58" s="137">
        <v>0</v>
      </c>
      <c r="E58" s="137">
        <v>5</v>
      </c>
      <c r="F58" s="137">
        <v>0</v>
      </c>
      <c r="G58" s="137">
        <v>0</v>
      </c>
      <c r="H58" s="137">
        <v>0</v>
      </c>
      <c r="I58" s="137">
        <v>0</v>
      </c>
      <c r="J58" s="137">
        <v>0</v>
      </c>
      <c r="K58" s="137">
        <v>0</v>
      </c>
      <c r="L58" s="137">
        <v>0</v>
      </c>
      <c r="M58" s="137">
        <v>9</v>
      </c>
      <c r="N58" s="137">
        <v>0</v>
      </c>
      <c r="O58" s="137">
        <v>67</v>
      </c>
      <c r="P58" s="137">
        <v>18</v>
      </c>
      <c r="Q58" s="137">
        <v>71</v>
      </c>
      <c r="R58" s="137">
        <v>4</v>
      </c>
      <c r="S58" s="137">
        <v>0</v>
      </c>
      <c r="T58" s="137">
        <v>0</v>
      </c>
      <c r="U58" s="137">
        <v>0</v>
      </c>
      <c r="V58" s="137">
        <v>0</v>
      </c>
      <c r="W58" s="137">
        <v>0</v>
      </c>
      <c r="X58" s="137">
        <v>0</v>
      </c>
      <c r="Y58" s="137">
        <v>0</v>
      </c>
      <c r="Z58" s="137">
        <v>0</v>
      </c>
      <c r="AA58" s="137">
        <v>0</v>
      </c>
      <c r="AB58" s="137">
        <v>0</v>
      </c>
      <c r="AC58" s="137">
        <v>0</v>
      </c>
      <c r="AD58" s="137">
        <v>0</v>
      </c>
      <c r="AE58" s="137">
        <v>0</v>
      </c>
      <c r="AF58" s="137">
        <v>0</v>
      </c>
      <c r="AG58" s="137">
        <v>0</v>
      </c>
      <c r="AH58" s="137">
        <v>0</v>
      </c>
      <c r="AI58" s="137">
        <v>0</v>
      </c>
      <c r="AJ58" s="137">
        <v>0</v>
      </c>
      <c r="AK58" s="137">
        <v>0</v>
      </c>
      <c r="AL58" s="137">
        <v>0</v>
      </c>
      <c r="AM58" s="137">
        <v>0</v>
      </c>
      <c r="AN58" s="137">
        <v>0</v>
      </c>
      <c r="AO58" s="137">
        <v>0</v>
      </c>
      <c r="AP58" s="137">
        <v>0</v>
      </c>
      <c r="AQ58" s="137">
        <v>0</v>
      </c>
      <c r="AR58" s="137">
        <v>0</v>
      </c>
      <c r="AS58" s="137">
        <v>0</v>
      </c>
      <c r="AT58" s="137">
        <v>5</v>
      </c>
      <c r="AU58" s="137">
        <v>0</v>
      </c>
      <c r="AV58" s="137">
        <v>17</v>
      </c>
      <c r="AW58" s="137">
        <v>0</v>
      </c>
      <c r="AX58" s="137">
        <v>0</v>
      </c>
      <c r="AY58" s="137">
        <v>196</v>
      </c>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row>
    <row r="59" spans="1:79" ht="14.5" x14ac:dyDescent="0.35">
      <c r="A59" s="129" t="s">
        <v>144</v>
      </c>
      <c r="B59" s="137">
        <v>0</v>
      </c>
      <c r="C59" s="137">
        <v>0</v>
      </c>
      <c r="D59" s="137">
        <v>0</v>
      </c>
      <c r="E59" s="137">
        <v>0</v>
      </c>
      <c r="F59" s="137">
        <v>0</v>
      </c>
      <c r="G59" s="137">
        <v>0</v>
      </c>
      <c r="H59" s="137">
        <v>0</v>
      </c>
      <c r="I59" s="137">
        <v>0</v>
      </c>
      <c r="J59" s="137">
        <v>0</v>
      </c>
      <c r="K59" s="137">
        <v>0</v>
      </c>
      <c r="L59" s="137">
        <v>0</v>
      </c>
      <c r="M59" s="137">
        <v>0</v>
      </c>
      <c r="N59" s="137">
        <v>0</v>
      </c>
      <c r="O59" s="137">
        <v>0</v>
      </c>
      <c r="P59" s="137">
        <v>0</v>
      </c>
      <c r="Q59" s="137">
        <v>0</v>
      </c>
      <c r="R59" s="137">
        <v>0</v>
      </c>
      <c r="S59" s="137">
        <v>0</v>
      </c>
      <c r="T59" s="137">
        <v>0</v>
      </c>
      <c r="U59" s="137">
        <v>0</v>
      </c>
      <c r="V59" s="137">
        <v>0</v>
      </c>
      <c r="W59" s="137">
        <v>0</v>
      </c>
      <c r="X59" s="137">
        <v>0</v>
      </c>
      <c r="Y59" s="137">
        <v>0</v>
      </c>
      <c r="Z59" s="137">
        <v>0</v>
      </c>
      <c r="AA59" s="137">
        <v>0</v>
      </c>
      <c r="AB59" s="137">
        <v>0</v>
      </c>
      <c r="AC59" s="137">
        <v>0</v>
      </c>
      <c r="AD59" s="137">
        <v>0</v>
      </c>
      <c r="AE59" s="137">
        <v>0</v>
      </c>
      <c r="AF59" s="137">
        <v>0</v>
      </c>
      <c r="AG59" s="137">
        <v>0</v>
      </c>
      <c r="AH59" s="137">
        <v>0</v>
      </c>
      <c r="AI59" s="137">
        <v>0</v>
      </c>
      <c r="AJ59" s="137">
        <v>0</v>
      </c>
      <c r="AK59" s="137">
        <v>0</v>
      </c>
      <c r="AL59" s="137">
        <v>0</v>
      </c>
      <c r="AM59" s="137">
        <v>0</v>
      </c>
      <c r="AN59" s="137">
        <v>0</v>
      </c>
      <c r="AO59" s="137">
        <v>0</v>
      </c>
      <c r="AP59" s="137">
        <v>0</v>
      </c>
      <c r="AQ59" s="137">
        <v>0</v>
      </c>
      <c r="AR59" s="137">
        <v>0</v>
      </c>
      <c r="AS59" s="137">
        <v>0</v>
      </c>
      <c r="AT59" s="137">
        <v>138</v>
      </c>
      <c r="AU59" s="137">
        <v>4</v>
      </c>
      <c r="AV59" s="137">
        <v>0</v>
      </c>
      <c r="AW59" s="137">
        <v>0</v>
      </c>
      <c r="AX59" s="137">
        <v>0</v>
      </c>
      <c r="AY59" s="137">
        <v>142</v>
      </c>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row>
    <row r="60" spans="1:79" ht="14.5" x14ac:dyDescent="0.35">
      <c r="A60" s="129" t="s">
        <v>137</v>
      </c>
      <c r="B60" s="137">
        <v>0</v>
      </c>
      <c r="C60" s="137">
        <v>0</v>
      </c>
      <c r="D60" s="137">
        <v>0</v>
      </c>
      <c r="E60" s="137">
        <v>0</v>
      </c>
      <c r="F60" s="137">
        <v>0</v>
      </c>
      <c r="G60" s="137">
        <v>0</v>
      </c>
      <c r="H60" s="137">
        <v>0</v>
      </c>
      <c r="I60" s="137">
        <v>0</v>
      </c>
      <c r="J60" s="137">
        <v>0</v>
      </c>
      <c r="K60" s="137">
        <v>0</v>
      </c>
      <c r="L60" s="137">
        <v>0</v>
      </c>
      <c r="M60" s="137">
        <v>23</v>
      </c>
      <c r="N60" s="137">
        <v>0</v>
      </c>
      <c r="O60" s="137">
        <v>0</v>
      </c>
      <c r="P60" s="137">
        <v>0</v>
      </c>
      <c r="Q60" s="137">
        <v>0</v>
      </c>
      <c r="R60" s="137">
        <v>0</v>
      </c>
      <c r="S60" s="137">
        <v>0</v>
      </c>
      <c r="T60" s="137">
        <v>0</v>
      </c>
      <c r="U60" s="137">
        <v>0</v>
      </c>
      <c r="V60" s="137">
        <v>0</v>
      </c>
      <c r="W60" s="137">
        <v>0</v>
      </c>
      <c r="X60" s="137">
        <v>0</v>
      </c>
      <c r="Y60" s="137">
        <v>0</v>
      </c>
      <c r="Z60" s="137">
        <v>0</v>
      </c>
      <c r="AA60" s="137">
        <v>0</v>
      </c>
      <c r="AB60" s="137">
        <v>0</v>
      </c>
      <c r="AC60" s="137">
        <v>0</v>
      </c>
      <c r="AD60" s="137">
        <v>0</v>
      </c>
      <c r="AE60" s="137">
        <v>0</v>
      </c>
      <c r="AF60" s="137">
        <v>0</v>
      </c>
      <c r="AG60" s="137">
        <v>0</v>
      </c>
      <c r="AH60" s="137">
        <v>0</v>
      </c>
      <c r="AI60" s="137">
        <v>0</v>
      </c>
      <c r="AJ60" s="137">
        <v>0</v>
      </c>
      <c r="AK60" s="137">
        <v>0</v>
      </c>
      <c r="AL60" s="137">
        <v>0</v>
      </c>
      <c r="AM60" s="137">
        <v>0</v>
      </c>
      <c r="AN60" s="137">
        <v>0</v>
      </c>
      <c r="AO60" s="137">
        <v>0</v>
      </c>
      <c r="AP60" s="137">
        <v>0</v>
      </c>
      <c r="AQ60" s="137">
        <v>0</v>
      </c>
      <c r="AR60" s="137">
        <v>0</v>
      </c>
      <c r="AS60" s="137">
        <v>0</v>
      </c>
      <c r="AT60" s="137">
        <v>69</v>
      </c>
      <c r="AU60" s="137">
        <v>1</v>
      </c>
      <c r="AV60" s="137">
        <v>11</v>
      </c>
      <c r="AW60" s="137">
        <v>0</v>
      </c>
      <c r="AX60" s="137">
        <v>0</v>
      </c>
      <c r="AY60" s="137">
        <v>104</v>
      </c>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0"/>
      <c r="BZ60" s="130"/>
      <c r="CA60" s="130"/>
    </row>
    <row r="61" spans="1:79" ht="14.5" x14ac:dyDescent="0.35">
      <c r="A61" s="129" t="s">
        <v>156</v>
      </c>
      <c r="B61" s="137">
        <v>0</v>
      </c>
      <c r="C61" s="137">
        <v>0</v>
      </c>
      <c r="D61" s="137">
        <v>0</v>
      </c>
      <c r="E61" s="137">
        <v>0</v>
      </c>
      <c r="F61" s="137">
        <v>0</v>
      </c>
      <c r="G61" s="137">
        <v>0</v>
      </c>
      <c r="H61" s="137">
        <v>0</v>
      </c>
      <c r="I61" s="137">
        <v>0</v>
      </c>
      <c r="J61" s="137">
        <v>0</v>
      </c>
      <c r="K61" s="137">
        <v>0</v>
      </c>
      <c r="L61" s="137">
        <v>0</v>
      </c>
      <c r="M61" s="137">
        <v>0</v>
      </c>
      <c r="N61" s="137">
        <v>0</v>
      </c>
      <c r="O61" s="137">
        <v>0</v>
      </c>
      <c r="P61" s="137">
        <v>0</v>
      </c>
      <c r="Q61" s="137">
        <v>0</v>
      </c>
      <c r="R61" s="137">
        <v>0</v>
      </c>
      <c r="S61" s="137">
        <v>0</v>
      </c>
      <c r="T61" s="137">
        <v>0</v>
      </c>
      <c r="U61" s="137">
        <v>0</v>
      </c>
      <c r="V61" s="137">
        <v>0</v>
      </c>
      <c r="W61" s="137">
        <v>0</v>
      </c>
      <c r="X61" s="137">
        <v>0</v>
      </c>
      <c r="Y61" s="137">
        <v>0</v>
      </c>
      <c r="Z61" s="137">
        <v>0</v>
      </c>
      <c r="AA61" s="137">
        <v>0</v>
      </c>
      <c r="AB61" s="137">
        <v>0</v>
      </c>
      <c r="AC61" s="137">
        <v>0</v>
      </c>
      <c r="AD61" s="137">
        <v>0</v>
      </c>
      <c r="AE61" s="137">
        <v>0</v>
      </c>
      <c r="AF61" s="137">
        <v>0</v>
      </c>
      <c r="AG61" s="137">
        <v>0</v>
      </c>
      <c r="AH61" s="137">
        <v>0</v>
      </c>
      <c r="AI61" s="137">
        <v>0</v>
      </c>
      <c r="AJ61" s="137">
        <v>0</v>
      </c>
      <c r="AK61" s="137">
        <v>0</v>
      </c>
      <c r="AL61" s="137">
        <v>0</v>
      </c>
      <c r="AM61" s="137">
        <v>0</v>
      </c>
      <c r="AN61" s="137">
        <v>0</v>
      </c>
      <c r="AO61" s="137">
        <v>0</v>
      </c>
      <c r="AP61" s="137">
        <v>0</v>
      </c>
      <c r="AQ61" s="137">
        <v>0</v>
      </c>
      <c r="AR61" s="137">
        <v>0</v>
      </c>
      <c r="AS61" s="137">
        <v>0</v>
      </c>
      <c r="AT61" s="137">
        <v>101</v>
      </c>
      <c r="AU61" s="137">
        <v>0</v>
      </c>
      <c r="AV61" s="137">
        <v>1</v>
      </c>
      <c r="AW61" s="137">
        <v>0</v>
      </c>
      <c r="AX61" s="137">
        <v>0</v>
      </c>
      <c r="AY61" s="137">
        <v>102</v>
      </c>
      <c r="AZ61" s="130"/>
      <c r="BA61" s="130"/>
      <c r="BB61" s="130"/>
      <c r="BC61" s="130"/>
      <c r="BD61" s="130"/>
      <c r="BE61" s="130"/>
      <c r="BF61" s="130"/>
      <c r="BG61" s="130"/>
      <c r="BH61" s="130"/>
      <c r="BI61" s="130"/>
      <c r="BJ61" s="130"/>
      <c r="BK61" s="130"/>
      <c r="BL61" s="130"/>
      <c r="BM61" s="130"/>
      <c r="BN61" s="130"/>
      <c r="BO61" s="130"/>
      <c r="BP61" s="130"/>
      <c r="BQ61" s="130"/>
      <c r="BR61" s="130"/>
      <c r="BS61" s="130"/>
      <c r="BT61" s="130"/>
      <c r="BU61" s="130"/>
      <c r="BV61" s="130"/>
      <c r="BW61" s="130"/>
      <c r="BX61" s="130"/>
      <c r="BY61" s="130"/>
      <c r="BZ61" s="130"/>
      <c r="CA61" s="130"/>
    </row>
    <row r="62" spans="1:79" ht="14.5" x14ac:dyDescent="0.35">
      <c r="A62" s="129" t="s">
        <v>150</v>
      </c>
      <c r="B62" s="137">
        <v>0</v>
      </c>
      <c r="C62" s="137">
        <v>0</v>
      </c>
      <c r="D62" s="137">
        <v>0</v>
      </c>
      <c r="E62" s="137">
        <v>79</v>
      </c>
      <c r="F62" s="137">
        <v>0</v>
      </c>
      <c r="G62" s="137">
        <v>0</v>
      </c>
      <c r="H62" s="137">
        <v>0</v>
      </c>
      <c r="I62" s="137">
        <v>0</v>
      </c>
      <c r="J62" s="137">
        <v>0</v>
      </c>
      <c r="K62" s="137">
        <v>0</v>
      </c>
      <c r="L62" s="137">
        <v>0</v>
      </c>
      <c r="M62" s="137">
        <v>0</v>
      </c>
      <c r="N62" s="137">
        <v>0</v>
      </c>
      <c r="O62" s="137">
        <v>0</v>
      </c>
      <c r="P62" s="137">
        <v>0</v>
      </c>
      <c r="Q62" s="137">
        <v>0</v>
      </c>
      <c r="R62" s="137">
        <v>0</v>
      </c>
      <c r="S62" s="137">
        <v>0</v>
      </c>
      <c r="T62" s="137">
        <v>0</v>
      </c>
      <c r="U62" s="137">
        <v>0</v>
      </c>
      <c r="V62" s="137">
        <v>0</v>
      </c>
      <c r="W62" s="137">
        <v>0</v>
      </c>
      <c r="X62" s="137">
        <v>0</v>
      </c>
      <c r="Y62" s="137">
        <v>0</v>
      </c>
      <c r="Z62" s="137">
        <v>0</v>
      </c>
      <c r="AA62" s="137">
        <v>0</v>
      </c>
      <c r="AB62" s="137">
        <v>0</v>
      </c>
      <c r="AC62" s="137">
        <v>0</v>
      </c>
      <c r="AD62" s="137">
        <v>0</v>
      </c>
      <c r="AE62" s="137">
        <v>0</v>
      </c>
      <c r="AF62" s="137">
        <v>0</v>
      </c>
      <c r="AG62" s="137">
        <v>0</v>
      </c>
      <c r="AH62" s="137">
        <v>0</v>
      </c>
      <c r="AI62" s="137">
        <v>0</v>
      </c>
      <c r="AJ62" s="137">
        <v>0</v>
      </c>
      <c r="AK62" s="137">
        <v>0</v>
      </c>
      <c r="AL62" s="137">
        <v>0</v>
      </c>
      <c r="AM62" s="137">
        <v>0</v>
      </c>
      <c r="AN62" s="137">
        <v>0</v>
      </c>
      <c r="AO62" s="137">
        <v>0</v>
      </c>
      <c r="AP62" s="137">
        <v>0</v>
      </c>
      <c r="AQ62" s="137">
        <v>0</v>
      </c>
      <c r="AR62" s="137">
        <v>0</v>
      </c>
      <c r="AS62" s="137">
        <v>0</v>
      </c>
      <c r="AT62" s="137">
        <v>0</v>
      </c>
      <c r="AU62" s="137">
        <v>0</v>
      </c>
      <c r="AV62" s="137">
        <v>0</v>
      </c>
      <c r="AW62" s="137">
        <v>0</v>
      </c>
      <c r="AX62" s="137">
        <v>0</v>
      </c>
      <c r="AY62" s="137">
        <v>79</v>
      </c>
      <c r="AZ62" s="130"/>
      <c r="BA62" s="130"/>
      <c r="BB62" s="130"/>
      <c r="BC62" s="130"/>
      <c r="BD62" s="130"/>
      <c r="BE62" s="130"/>
      <c r="BF62" s="130"/>
      <c r="BG62" s="130"/>
      <c r="BH62" s="130"/>
      <c r="BI62" s="130"/>
      <c r="BJ62" s="130"/>
      <c r="BK62" s="130"/>
      <c r="BL62" s="130"/>
      <c r="BM62" s="130"/>
      <c r="BN62" s="130"/>
      <c r="BO62" s="130"/>
      <c r="BP62" s="130"/>
      <c r="BQ62" s="130"/>
      <c r="BR62" s="130"/>
      <c r="BS62" s="130"/>
      <c r="BT62" s="130"/>
      <c r="BU62" s="130"/>
      <c r="BV62" s="130"/>
      <c r="BW62" s="130"/>
      <c r="BX62" s="130"/>
      <c r="BY62" s="130"/>
      <c r="BZ62" s="130"/>
      <c r="CA62" s="130"/>
    </row>
    <row r="63" spans="1:79" ht="14.5" x14ac:dyDescent="0.35">
      <c r="A63" s="129" t="s">
        <v>168</v>
      </c>
      <c r="B63" s="137">
        <v>0</v>
      </c>
      <c r="C63" s="137">
        <v>0</v>
      </c>
      <c r="D63" s="137">
        <v>0</v>
      </c>
      <c r="E63" s="137">
        <v>0</v>
      </c>
      <c r="F63" s="137">
        <v>0</v>
      </c>
      <c r="G63" s="137">
        <v>0</v>
      </c>
      <c r="H63" s="137">
        <v>0</v>
      </c>
      <c r="I63" s="137">
        <v>0</v>
      </c>
      <c r="J63" s="137">
        <v>0</v>
      </c>
      <c r="K63" s="137">
        <v>0</v>
      </c>
      <c r="L63" s="137">
        <v>0</v>
      </c>
      <c r="M63" s="137">
        <v>0</v>
      </c>
      <c r="N63" s="137">
        <v>0</v>
      </c>
      <c r="O63" s="137">
        <v>74</v>
      </c>
      <c r="P63" s="137">
        <v>0</v>
      </c>
      <c r="Q63" s="137">
        <v>0</v>
      </c>
      <c r="R63" s="137">
        <v>0</v>
      </c>
      <c r="S63" s="137">
        <v>0</v>
      </c>
      <c r="T63" s="137">
        <v>0</v>
      </c>
      <c r="U63" s="137">
        <v>0</v>
      </c>
      <c r="V63" s="137">
        <v>0</v>
      </c>
      <c r="W63" s="137">
        <v>0</v>
      </c>
      <c r="X63" s="137">
        <v>0</v>
      </c>
      <c r="Y63" s="137">
        <v>0</v>
      </c>
      <c r="Z63" s="137">
        <v>0</v>
      </c>
      <c r="AA63" s="137">
        <v>0</v>
      </c>
      <c r="AB63" s="137">
        <v>0</v>
      </c>
      <c r="AC63" s="137">
        <v>0</v>
      </c>
      <c r="AD63" s="137">
        <v>0</v>
      </c>
      <c r="AE63" s="137">
        <v>0</v>
      </c>
      <c r="AF63" s="137">
        <v>0</v>
      </c>
      <c r="AG63" s="137">
        <v>0</v>
      </c>
      <c r="AH63" s="137">
        <v>0</v>
      </c>
      <c r="AI63" s="137">
        <v>0</v>
      </c>
      <c r="AJ63" s="137">
        <v>0</v>
      </c>
      <c r="AK63" s="137">
        <v>0</v>
      </c>
      <c r="AL63" s="137">
        <v>0</v>
      </c>
      <c r="AM63" s="137">
        <v>0</v>
      </c>
      <c r="AN63" s="137">
        <v>0</v>
      </c>
      <c r="AO63" s="137">
        <v>0</v>
      </c>
      <c r="AP63" s="137">
        <v>0</v>
      </c>
      <c r="AQ63" s="137">
        <v>0</v>
      </c>
      <c r="AR63" s="137">
        <v>0</v>
      </c>
      <c r="AS63" s="137">
        <v>0</v>
      </c>
      <c r="AT63" s="137">
        <v>0</v>
      </c>
      <c r="AU63" s="137">
        <v>0</v>
      </c>
      <c r="AV63" s="137">
        <v>0</v>
      </c>
      <c r="AW63" s="137">
        <v>0</v>
      </c>
      <c r="AX63" s="137">
        <v>0</v>
      </c>
      <c r="AY63" s="137">
        <v>74</v>
      </c>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c r="BZ63" s="130"/>
      <c r="CA63" s="130"/>
    </row>
    <row r="64" spans="1:79" ht="14.5" x14ac:dyDescent="0.35">
      <c r="A64" s="129" t="s">
        <v>169</v>
      </c>
      <c r="B64" s="137">
        <v>0</v>
      </c>
      <c r="C64" s="137">
        <v>0</v>
      </c>
      <c r="D64" s="137">
        <v>0</v>
      </c>
      <c r="E64" s="137">
        <v>0</v>
      </c>
      <c r="F64" s="137">
        <v>0</v>
      </c>
      <c r="G64" s="137">
        <v>0</v>
      </c>
      <c r="H64" s="137">
        <v>0</v>
      </c>
      <c r="I64" s="137">
        <v>0</v>
      </c>
      <c r="J64" s="137">
        <v>0</v>
      </c>
      <c r="K64" s="137">
        <v>0</v>
      </c>
      <c r="L64" s="137">
        <v>0</v>
      </c>
      <c r="M64" s="137">
        <v>0</v>
      </c>
      <c r="N64" s="137">
        <v>24</v>
      </c>
      <c r="O64" s="137">
        <v>24</v>
      </c>
      <c r="P64" s="137">
        <v>0</v>
      </c>
      <c r="Q64" s="137">
        <v>0</v>
      </c>
      <c r="R64" s="137">
        <v>0</v>
      </c>
      <c r="S64" s="137">
        <v>0</v>
      </c>
      <c r="T64" s="137">
        <v>24</v>
      </c>
      <c r="U64" s="137">
        <v>0</v>
      </c>
      <c r="V64" s="137">
        <v>0</v>
      </c>
      <c r="W64" s="137">
        <v>0</v>
      </c>
      <c r="X64" s="137">
        <v>0</v>
      </c>
      <c r="Y64" s="137">
        <v>0</v>
      </c>
      <c r="Z64" s="137">
        <v>0</v>
      </c>
      <c r="AA64" s="137">
        <v>0</v>
      </c>
      <c r="AB64" s="137">
        <v>0</v>
      </c>
      <c r="AC64" s="137">
        <v>0</v>
      </c>
      <c r="AD64" s="137">
        <v>0</v>
      </c>
      <c r="AE64" s="137">
        <v>0</v>
      </c>
      <c r="AF64" s="137">
        <v>0</v>
      </c>
      <c r="AG64" s="137">
        <v>0</v>
      </c>
      <c r="AH64" s="137">
        <v>0</v>
      </c>
      <c r="AI64" s="137">
        <v>0</v>
      </c>
      <c r="AJ64" s="137">
        <v>0</v>
      </c>
      <c r="AK64" s="137">
        <v>0</v>
      </c>
      <c r="AL64" s="137">
        <v>0</v>
      </c>
      <c r="AM64" s="137">
        <v>0</v>
      </c>
      <c r="AN64" s="137">
        <v>0</v>
      </c>
      <c r="AO64" s="137">
        <v>0</v>
      </c>
      <c r="AP64" s="137">
        <v>0</v>
      </c>
      <c r="AQ64" s="137">
        <v>0</v>
      </c>
      <c r="AR64" s="137">
        <v>0</v>
      </c>
      <c r="AS64" s="137">
        <v>0</v>
      </c>
      <c r="AT64" s="137">
        <v>0</v>
      </c>
      <c r="AU64" s="137">
        <v>0</v>
      </c>
      <c r="AV64" s="137">
        <v>0</v>
      </c>
      <c r="AW64" s="137">
        <v>0</v>
      </c>
      <c r="AX64" s="137">
        <v>0</v>
      </c>
      <c r="AY64" s="137">
        <v>72</v>
      </c>
      <c r="AZ64" s="130"/>
      <c r="BA64" s="130"/>
      <c r="BB64" s="130"/>
      <c r="BC64" s="130"/>
      <c r="BD64" s="130"/>
      <c r="BE64" s="130"/>
      <c r="BF64" s="130"/>
      <c r="BG64" s="130"/>
      <c r="BH64" s="130"/>
      <c r="BI64" s="130"/>
      <c r="BJ64" s="130"/>
      <c r="BK64" s="130"/>
      <c r="BL64" s="130"/>
      <c r="BM64" s="130"/>
      <c r="BN64" s="130"/>
      <c r="BO64" s="130"/>
      <c r="BP64" s="130"/>
      <c r="BQ64" s="130"/>
      <c r="BR64" s="130"/>
      <c r="BS64" s="130"/>
      <c r="BT64" s="130"/>
      <c r="BU64" s="130"/>
      <c r="BV64" s="130"/>
      <c r="BW64" s="130"/>
      <c r="BX64" s="130"/>
      <c r="BY64" s="130"/>
      <c r="BZ64" s="130"/>
      <c r="CA64" s="130"/>
    </row>
    <row r="65" spans="1:79" ht="14.5" x14ac:dyDescent="0.35">
      <c r="A65" s="129" t="s">
        <v>170</v>
      </c>
      <c r="B65" s="137">
        <v>0</v>
      </c>
      <c r="C65" s="137">
        <v>0</v>
      </c>
      <c r="D65" s="137">
        <v>0</v>
      </c>
      <c r="E65" s="137">
        <v>0</v>
      </c>
      <c r="F65" s="137">
        <v>0</v>
      </c>
      <c r="G65" s="137">
        <v>0</v>
      </c>
      <c r="H65" s="137">
        <v>0</v>
      </c>
      <c r="I65" s="137">
        <v>0</v>
      </c>
      <c r="J65" s="137">
        <v>0</v>
      </c>
      <c r="K65" s="137">
        <v>0</v>
      </c>
      <c r="L65" s="137">
        <v>0</v>
      </c>
      <c r="M65" s="137">
        <v>0</v>
      </c>
      <c r="N65" s="137">
        <v>0</v>
      </c>
      <c r="O65" s="137">
        <v>46</v>
      </c>
      <c r="P65" s="137">
        <v>0</v>
      </c>
      <c r="Q65" s="137">
        <v>0</v>
      </c>
      <c r="R65" s="137">
        <v>0</v>
      </c>
      <c r="S65" s="137">
        <v>0</v>
      </c>
      <c r="T65" s="137">
        <v>0</v>
      </c>
      <c r="U65" s="137">
        <v>0</v>
      </c>
      <c r="V65" s="137">
        <v>0</v>
      </c>
      <c r="W65" s="137">
        <v>0</v>
      </c>
      <c r="X65" s="137">
        <v>0</v>
      </c>
      <c r="Y65" s="137">
        <v>0</v>
      </c>
      <c r="Z65" s="137">
        <v>0</v>
      </c>
      <c r="AA65" s="137">
        <v>0</v>
      </c>
      <c r="AB65" s="137">
        <v>0</v>
      </c>
      <c r="AC65" s="137">
        <v>0</v>
      </c>
      <c r="AD65" s="137">
        <v>0</v>
      </c>
      <c r="AE65" s="137">
        <v>0</v>
      </c>
      <c r="AF65" s="137">
        <v>0</v>
      </c>
      <c r="AG65" s="137">
        <v>0</v>
      </c>
      <c r="AH65" s="137">
        <v>0</v>
      </c>
      <c r="AI65" s="137">
        <v>0</v>
      </c>
      <c r="AJ65" s="137">
        <v>0</v>
      </c>
      <c r="AK65" s="137">
        <v>0</v>
      </c>
      <c r="AL65" s="137">
        <v>0</v>
      </c>
      <c r="AM65" s="137">
        <v>0</v>
      </c>
      <c r="AN65" s="137">
        <v>0</v>
      </c>
      <c r="AO65" s="137">
        <v>0</v>
      </c>
      <c r="AP65" s="137">
        <v>0</v>
      </c>
      <c r="AQ65" s="137">
        <v>0</v>
      </c>
      <c r="AR65" s="137">
        <v>0</v>
      </c>
      <c r="AS65" s="137">
        <v>0</v>
      </c>
      <c r="AT65" s="137">
        <v>0</v>
      </c>
      <c r="AU65" s="137">
        <v>0</v>
      </c>
      <c r="AV65" s="137">
        <v>0</v>
      </c>
      <c r="AW65" s="137">
        <v>0</v>
      </c>
      <c r="AX65" s="137">
        <v>0</v>
      </c>
      <c r="AY65" s="137">
        <v>46</v>
      </c>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row>
    <row r="66" spans="1:79" ht="14.5" x14ac:dyDescent="0.35">
      <c r="A66" s="129" t="s">
        <v>171</v>
      </c>
      <c r="B66" s="137">
        <v>0</v>
      </c>
      <c r="C66" s="137">
        <v>0</v>
      </c>
      <c r="D66" s="137">
        <v>3</v>
      </c>
      <c r="E66" s="137">
        <v>0</v>
      </c>
      <c r="F66" s="137">
        <v>0</v>
      </c>
      <c r="G66" s="137">
        <v>0</v>
      </c>
      <c r="H66" s="137">
        <v>0</v>
      </c>
      <c r="I66" s="137">
        <v>0</v>
      </c>
      <c r="J66" s="137">
        <v>0</v>
      </c>
      <c r="K66" s="137">
        <v>0</v>
      </c>
      <c r="L66" s="137">
        <v>0</v>
      </c>
      <c r="M66" s="137">
        <v>1</v>
      </c>
      <c r="N66" s="137">
        <v>0</v>
      </c>
      <c r="O66" s="137">
        <v>0</v>
      </c>
      <c r="P66" s="137">
        <v>0</v>
      </c>
      <c r="Q66" s="137">
        <v>0</v>
      </c>
      <c r="R66" s="137">
        <v>0</v>
      </c>
      <c r="S66" s="137">
        <v>0</v>
      </c>
      <c r="T66" s="137">
        <v>0</v>
      </c>
      <c r="U66" s="137">
        <v>0</v>
      </c>
      <c r="V66" s="137">
        <v>0</v>
      </c>
      <c r="W66" s="137">
        <v>0</v>
      </c>
      <c r="X66" s="137">
        <v>0</v>
      </c>
      <c r="Y66" s="137">
        <v>0</v>
      </c>
      <c r="Z66" s="137">
        <v>0</v>
      </c>
      <c r="AA66" s="137">
        <v>0</v>
      </c>
      <c r="AB66" s="137">
        <v>0</v>
      </c>
      <c r="AC66" s="137">
        <v>0</v>
      </c>
      <c r="AD66" s="137">
        <v>0</v>
      </c>
      <c r="AE66" s="137">
        <v>0</v>
      </c>
      <c r="AF66" s="137">
        <v>0</v>
      </c>
      <c r="AG66" s="137">
        <v>0</v>
      </c>
      <c r="AH66" s="137">
        <v>0</v>
      </c>
      <c r="AI66" s="137">
        <v>0</v>
      </c>
      <c r="AJ66" s="137">
        <v>0</v>
      </c>
      <c r="AK66" s="137">
        <v>0</v>
      </c>
      <c r="AL66" s="137">
        <v>0</v>
      </c>
      <c r="AM66" s="137">
        <v>0</v>
      </c>
      <c r="AN66" s="137">
        <v>0</v>
      </c>
      <c r="AO66" s="137">
        <v>0</v>
      </c>
      <c r="AP66" s="137">
        <v>0</v>
      </c>
      <c r="AQ66" s="137">
        <v>0</v>
      </c>
      <c r="AR66" s="137">
        <v>0</v>
      </c>
      <c r="AS66" s="137">
        <v>1</v>
      </c>
      <c r="AT66" s="137">
        <v>25</v>
      </c>
      <c r="AU66" s="137">
        <v>0</v>
      </c>
      <c r="AV66" s="137">
        <v>1</v>
      </c>
      <c r="AW66" s="137">
        <v>0</v>
      </c>
      <c r="AX66" s="137">
        <v>1</v>
      </c>
      <c r="AY66" s="137">
        <v>32</v>
      </c>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row>
    <row r="67" spans="1:79" ht="14.5" x14ac:dyDescent="0.35">
      <c r="A67" s="129" t="s">
        <v>172</v>
      </c>
      <c r="B67" s="137">
        <v>0</v>
      </c>
      <c r="C67" s="137">
        <v>0</v>
      </c>
      <c r="D67" s="137">
        <v>26</v>
      </c>
      <c r="E67" s="137">
        <v>0</v>
      </c>
      <c r="F67" s="137">
        <v>0</v>
      </c>
      <c r="G67" s="137">
        <v>0</v>
      </c>
      <c r="H67" s="137">
        <v>0</v>
      </c>
      <c r="I67" s="137">
        <v>0</v>
      </c>
      <c r="J67" s="137">
        <v>0</v>
      </c>
      <c r="K67" s="137">
        <v>0</v>
      </c>
      <c r="L67" s="137">
        <v>0</v>
      </c>
      <c r="M67" s="137">
        <v>0</v>
      </c>
      <c r="N67" s="137">
        <v>0</v>
      </c>
      <c r="O67" s="137">
        <v>0</v>
      </c>
      <c r="P67" s="137">
        <v>0</v>
      </c>
      <c r="Q67" s="137">
        <v>0</v>
      </c>
      <c r="R67" s="137">
        <v>0</v>
      </c>
      <c r="S67" s="137">
        <v>0</v>
      </c>
      <c r="T67" s="137">
        <v>0</v>
      </c>
      <c r="U67" s="137">
        <v>0</v>
      </c>
      <c r="V67" s="137">
        <v>0</v>
      </c>
      <c r="W67" s="137">
        <v>0</v>
      </c>
      <c r="X67" s="137">
        <v>0</v>
      </c>
      <c r="Y67" s="137">
        <v>0</v>
      </c>
      <c r="Z67" s="137">
        <v>0</v>
      </c>
      <c r="AA67" s="137">
        <v>0</v>
      </c>
      <c r="AB67" s="137">
        <v>0</v>
      </c>
      <c r="AC67" s="137">
        <v>0</v>
      </c>
      <c r="AD67" s="137">
        <v>0</v>
      </c>
      <c r="AE67" s="137">
        <v>0</v>
      </c>
      <c r="AF67" s="137">
        <v>0</v>
      </c>
      <c r="AG67" s="137">
        <v>0</v>
      </c>
      <c r="AH67" s="137">
        <v>0</v>
      </c>
      <c r="AI67" s="137">
        <v>0</v>
      </c>
      <c r="AJ67" s="137">
        <v>0</v>
      </c>
      <c r="AK67" s="137">
        <v>0</v>
      </c>
      <c r="AL67" s="137">
        <v>0</v>
      </c>
      <c r="AM67" s="137">
        <v>0</v>
      </c>
      <c r="AN67" s="137">
        <v>0</v>
      </c>
      <c r="AO67" s="137">
        <v>0</v>
      </c>
      <c r="AP67" s="137">
        <v>0</v>
      </c>
      <c r="AQ67" s="137">
        <v>0</v>
      </c>
      <c r="AR67" s="137">
        <v>0</v>
      </c>
      <c r="AS67" s="137">
        <v>0</v>
      </c>
      <c r="AT67" s="137">
        <v>0</v>
      </c>
      <c r="AU67" s="137">
        <v>0</v>
      </c>
      <c r="AV67" s="137">
        <v>0</v>
      </c>
      <c r="AW67" s="137">
        <v>0</v>
      </c>
      <c r="AX67" s="137">
        <v>0</v>
      </c>
      <c r="AY67" s="137">
        <v>26</v>
      </c>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0"/>
      <c r="BZ67" s="130"/>
      <c r="CA67" s="130"/>
    </row>
    <row r="68" spans="1:79" ht="14.5" x14ac:dyDescent="0.35">
      <c r="A68" s="129" t="s">
        <v>173</v>
      </c>
      <c r="B68" s="137">
        <v>0</v>
      </c>
      <c r="C68" s="137">
        <v>0</v>
      </c>
      <c r="D68" s="137">
        <v>0</v>
      </c>
      <c r="E68" s="137">
        <v>0</v>
      </c>
      <c r="F68" s="137">
        <v>0</v>
      </c>
      <c r="G68" s="137">
        <v>0</v>
      </c>
      <c r="H68" s="137">
        <v>0</v>
      </c>
      <c r="I68" s="137">
        <v>0</v>
      </c>
      <c r="J68" s="137">
        <v>0</v>
      </c>
      <c r="K68" s="137">
        <v>0</v>
      </c>
      <c r="L68" s="137">
        <v>0</v>
      </c>
      <c r="M68" s="137">
        <v>0</v>
      </c>
      <c r="N68" s="137">
        <v>0</v>
      </c>
      <c r="O68" s="137">
        <v>25</v>
      </c>
      <c r="P68" s="137">
        <v>0</v>
      </c>
      <c r="Q68" s="137">
        <v>0</v>
      </c>
      <c r="R68" s="137">
        <v>0</v>
      </c>
      <c r="S68" s="137">
        <v>0</v>
      </c>
      <c r="T68" s="137">
        <v>0</v>
      </c>
      <c r="U68" s="137">
        <v>0</v>
      </c>
      <c r="V68" s="137">
        <v>0</v>
      </c>
      <c r="W68" s="137">
        <v>0</v>
      </c>
      <c r="X68" s="137">
        <v>0</v>
      </c>
      <c r="Y68" s="137">
        <v>0</v>
      </c>
      <c r="Z68" s="137">
        <v>0</v>
      </c>
      <c r="AA68" s="137">
        <v>0</v>
      </c>
      <c r="AB68" s="137">
        <v>0</v>
      </c>
      <c r="AC68" s="137">
        <v>0</v>
      </c>
      <c r="AD68" s="137">
        <v>0</v>
      </c>
      <c r="AE68" s="137">
        <v>0</v>
      </c>
      <c r="AF68" s="137">
        <v>0</v>
      </c>
      <c r="AG68" s="137">
        <v>0</v>
      </c>
      <c r="AH68" s="137">
        <v>0</v>
      </c>
      <c r="AI68" s="137">
        <v>0</v>
      </c>
      <c r="AJ68" s="137">
        <v>0</v>
      </c>
      <c r="AK68" s="137">
        <v>0</v>
      </c>
      <c r="AL68" s="137">
        <v>0</v>
      </c>
      <c r="AM68" s="137">
        <v>0</v>
      </c>
      <c r="AN68" s="137">
        <v>0</v>
      </c>
      <c r="AO68" s="137">
        <v>0</v>
      </c>
      <c r="AP68" s="137">
        <v>0</v>
      </c>
      <c r="AQ68" s="137">
        <v>0</v>
      </c>
      <c r="AR68" s="137">
        <v>0</v>
      </c>
      <c r="AS68" s="137">
        <v>0</v>
      </c>
      <c r="AT68" s="137">
        <v>0</v>
      </c>
      <c r="AU68" s="137">
        <v>0</v>
      </c>
      <c r="AV68" s="137">
        <v>0</v>
      </c>
      <c r="AW68" s="137">
        <v>0</v>
      </c>
      <c r="AX68" s="137">
        <v>0</v>
      </c>
      <c r="AY68" s="137">
        <v>25</v>
      </c>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row>
    <row r="69" spans="1:79" ht="14.5" x14ac:dyDescent="0.35">
      <c r="A69" s="129" t="s">
        <v>174</v>
      </c>
      <c r="B69" s="137">
        <v>0</v>
      </c>
      <c r="C69" s="137">
        <v>0</v>
      </c>
      <c r="D69" s="137">
        <v>0</v>
      </c>
      <c r="E69" s="137">
        <v>0</v>
      </c>
      <c r="F69" s="137">
        <v>0</v>
      </c>
      <c r="G69" s="137">
        <v>0</v>
      </c>
      <c r="H69" s="137">
        <v>0</v>
      </c>
      <c r="I69" s="137">
        <v>0</v>
      </c>
      <c r="J69" s="137">
        <v>0</v>
      </c>
      <c r="K69" s="137">
        <v>0</v>
      </c>
      <c r="L69" s="137">
        <v>0</v>
      </c>
      <c r="M69" s="137">
        <v>0</v>
      </c>
      <c r="N69" s="137">
        <v>0</v>
      </c>
      <c r="O69" s="137">
        <v>23</v>
      </c>
      <c r="P69" s="137">
        <v>0</v>
      </c>
      <c r="Q69" s="137">
        <v>0</v>
      </c>
      <c r="R69" s="137">
        <v>0</v>
      </c>
      <c r="S69" s="137">
        <v>0</v>
      </c>
      <c r="T69" s="137">
        <v>0</v>
      </c>
      <c r="U69" s="137">
        <v>0</v>
      </c>
      <c r="V69" s="137">
        <v>0</v>
      </c>
      <c r="W69" s="137">
        <v>0</v>
      </c>
      <c r="X69" s="137">
        <v>0</v>
      </c>
      <c r="Y69" s="137">
        <v>0</v>
      </c>
      <c r="Z69" s="137">
        <v>0</v>
      </c>
      <c r="AA69" s="137">
        <v>0</v>
      </c>
      <c r="AB69" s="137">
        <v>0</v>
      </c>
      <c r="AC69" s="137">
        <v>0</v>
      </c>
      <c r="AD69" s="137">
        <v>0</v>
      </c>
      <c r="AE69" s="137">
        <v>0</v>
      </c>
      <c r="AF69" s="137">
        <v>0</v>
      </c>
      <c r="AG69" s="137">
        <v>0</v>
      </c>
      <c r="AH69" s="137">
        <v>0</v>
      </c>
      <c r="AI69" s="137">
        <v>0</v>
      </c>
      <c r="AJ69" s="137">
        <v>0</v>
      </c>
      <c r="AK69" s="137">
        <v>0</v>
      </c>
      <c r="AL69" s="137">
        <v>0</v>
      </c>
      <c r="AM69" s="137">
        <v>0</v>
      </c>
      <c r="AN69" s="137">
        <v>0</v>
      </c>
      <c r="AO69" s="137">
        <v>0</v>
      </c>
      <c r="AP69" s="137">
        <v>0</v>
      </c>
      <c r="AQ69" s="137">
        <v>0</v>
      </c>
      <c r="AR69" s="137">
        <v>0</v>
      </c>
      <c r="AS69" s="137">
        <v>0</v>
      </c>
      <c r="AT69" s="137">
        <v>0</v>
      </c>
      <c r="AU69" s="137">
        <v>0</v>
      </c>
      <c r="AV69" s="137">
        <v>0</v>
      </c>
      <c r="AW69" s="137">
        <v>0</v>
      </c>
      <c r="AX69" s="137">
        <v>0</v>
      </c>
      <c r="AY69" s="137">
        <v>23</v>
      </c>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30"/>
      <c r="BX69" s="130"/>
      <c r="BY69" s="130"/>
      <c r="BZ69" s="130"/>
      <c r="CA69" s="130"/>
    </row>
    <row r="70" spans="1:79" ht="14.5" x14ac:dyDescent="0.35">
      <c r="A70" s="129" t="s">
        <v>145</v>
      </c>
      <c r="B70" s="137">
        <v>0</v>
      </c>
      <c r="C70" s="137">
        <v>0</v>
      </c>
      <c r="D70" s="137">
        <v>0</v>
      </c>
      <c r="E70" s="137">
        <v>0</v>
      </c>
      <c r="F70" s="137">
        <v>0</v>
      </c>
      <c r="G70" s="137">
        <v>0</v>
      </c>
      <c r="H70" s="137">
        <v>0</v>
      </c>
      <c r="I70" s="137">
        <v>0</v>
      </c>
      <c r="J70" s="137">
        <v>0</v>
      </c>
      <c r="K70" s="137">
        <v>0</v>
      </c>
      <c r="L70" s="137">
        <v>0</v>
      </c>
      <c r="M70" s="137">
        <v>0</v>
      </c>
      <c r="N70" s="137">
        <v>0</v>
      </c>
      <c r="O70" s="137">
        <v>0</v>
      </c>
      <c r="P70" s="137">
        <v>0</v>
      </c>
      <c r="Q70" s="137">
        <v>0</v>
      </c>
      <c r="R70" s="137">
        <v>0</v>
      </c>
      <c r="S70" s="137">
        <v>0</v>
      </c>
      <c r="T70" s="137">
        <v>0</v>
      </c>
      <c r="U70" s="137">
        <v>0</v>
      </c>
      <c r="V70" s="137">
        <v>0</v>
      </c>
      <c r="W70" s="137">
        <v>0</v>
      </c>
      <c r="X70" s="137">
        <v>0</v>
      </c>
      <c r="Y70" s="137">
        <v>0</v>
      </c>
      <c r="Z70" s="137">
        <v>0</v>
      </c>
      <c r="AA70" s="137">
        <v>0</v>
      </c>
      <c r="AB70" s="137">
        <v>0</v>
      </c>
      <c r="AC70" s="137">
        <v>0</v>
      </c>
      <c r="AD70" s="137">
        <v>0</v>
      </c>
      <c r="AE70" s="137">
        <v>0</v>
      </c>
      <c r="AF70" s="137">
        <v>0</v>
      </c>
      <c r="AG70" s="137">
        <v>0</v>
      </c>
      <c r="AH70" s="137">
        <v>0</v>
      </c>
      <c r="AI70" s="137">
        <v>0</v>
      </c>
      <c r="AJ70" s="137">
        <v>0</v>
      </c>
      <c r="AK70" s="137">
        <v>0</v>
      </c>
      <c r="AL70" s="137">
        <v>0</v>
      </c>
      <c r="AM70" s="137">
        <v>0</v>
      </c>
      <c r="AN70" s="137">
        <v>0</v>
      </c>
      <c r="AO70" s="137">
        <v>0</v>
      </c>
      <c r="AP70" s="137">
        <v>0</v>
      </c>
      <c r="AQ70" s="137">
        <v>0</v>
      </c>
      <c r="AR70" s="137">
        <v>0</v>
      </c>
      <c r="AS70" s="137">
        <v>0</v>
      </c>
      <c r="AT70" s="137">
        <v>1</v>
      </c>
      <c r="AU70" s="137">
        <v>1</v>
      </c>
      <c r="AV70" s="137">
        <v>20</v>
      </c>
      <c r="AW70" s="137">
        <v>0</v>
      </c>
      <c r="AX70" s="137">
        <v>0</v>
      </c>
      <c r="AY70" s="137">
        <v>22</v>
      </c>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0"/>
      <c r="BZ70" s="130"/>
      <c r="CA70" s="130"/>
    </row>
    <row r="71" spans="1:79" ht="14.5" x14ac:dyDescent="0.35">
      <c r="A71" s="129" t="s">
        <v>155</v>
      </c>
      <c r="B71" s="137">
        <v>0</v>
      </c>
      <c r="C71" s="137">
        <v>0</v>
      </c>
      <c r="D71" s="137">
        <v>0</v>
      </c>
      <c r="E71" s="137">
        <v>0</v>
      </c>
      <c r="F71" s="137">
        <v>0</v>
      </c>
      <c r="G71" s="137">
        <v>0</v>
      </c>
      <c r="H71" s="137">
        <v>0</v>
      </c>
      <c r="I71" s="137">
        <v>0</v>
      </c>
      <c r="J71" s="137">
        <v>0</v>
      </c>
      <c r="K71" s="137">
        <v>0</v>
      </c>
      <c r="L71" s="137">
        <v>0</v>
      </c>
      <c r="M71" s="137">
        <v>20</v>
      </c>
      <c r="N71" s="137">
        <v>0</v>
      </c>
      <c r="O71" s="137">
        <v>0</v>
      </c>
      <c r="P71" s="137">
        <v>0</v>
      </c>
      <c r="Q71" s="137">
        <v>0</v>
      </c>
      <c r="R71" s="137">
        <v>0</v>
      </c>
      <c r="S71" s="137">
        <v>0</v>
      </c>
      <c r="T71" s="137">
        <v>0</v>
      </c>
      <c r="U71" s="137">
        <v>0</v>
      </c>
      <c r="V71" s="137">
        <v>0</v>
      </c>
      <c r="W71" s="137">
        <v>0</v>
      </c>
      <c r="X71" s="137">
        <v>0</v>
      </c>
      <c r="Y71" s="137">
        <v>0</v>
      </c>
      <c r="Z71" s="137">
        <v>0</v>
      </c>
      <c r="AA71" s="137">
        <v>0</v>
      </c>
      <c r="AB71" s="137">
        <v>0</v>
      </c>
      <c r="AC71" s="137">
        <v>0</v>
      </c>
      <c r="AD71" s="137">
        <v>0</v>
      </c>
      <c r="AE71" s="137">
        <v>0</v>
      </c>
      <c r="AF71" s="137">
        <v>0</v>
      </c>
      <c r="AG71" s="137">
        <v>0</v>
      </c>
      <c r="AH71" s="137">
        <v>0</v>
      </c>
      <c r="AI71" s="137">
        <v>0</v>
      </c>
      <c r="AJ71" s="137">
        <v>0</v>
      </c>
      <c r="AK71" s="137">
        <v>0</v>
      </c>
      <c r="AL71" s="137">
        <v>0</v>
      </c>
      <c r="AM71" s="137">
        <v>0</v>
      </c>
      <c r="AN71" s="137">
        <v>0</v>
      </c>
      <c r="AO71" s="137">
        <v>0</v>
      </c>
      <c r="AP71" s="137">
        <v>0</v>
      </c>
      <c r="AQ71" s="137">
        <v>0</v>
      </c>
      <c r="AR71" s="137">
        <v>0</v>
      </c>
      <c r="AS71" s="137">
        <v>0</v>
      </c>
      <c r="AT71" s="137">
        <v>0</v>
      </c>
      <c r="AU71" s="137">
        <v>0</v>
      </c>
      <c r="AV71" s="137">
        <v>0</v>
      </c>
      <c r="AW71" s="137">
        <v>0</v>
      </c>
      <c r="AX71" s="137">
        <v>0</v>
      </c>
      <c r="AY71" s="137">
        <v>20</v>
      </c>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c r="BZ71" s="130"/>
      <c r="CA71" s="130"/>
    </row>
    <row r="72" spans="1:79" ht="14.5" x14ac:dyDescent="0.35">
      <c r="A72" s="129" t="s">
        <v>138</v>
      </c>
      <c r="B72" s="137">
        <v>0</v>
      </c>
      <c r="C72" s="137">
        <v>0</v>
      </c>
      <c r="D72" s="137">
        <v>0</v>
      </c>
      <c r="E72" s="137">
        <v>0</v>
      </c>
      <c r="F72" s="137">
        <v>0</v>
      </c>
      <c r="G72" s="137">
        <v>0</v>
      </c>
      <c r="H72" s="137">
        <v>0</v>
      </c>
      <c r="I72" s="137">
        <v>0</v>
      </c>
      <c r="J72" s="137">
        <v>0</v>
      </c>
      <c r="K72" s="137">
        <v>0</v>
      </c>
      <c r="L72" s="137">
        <v>0</v>
      </c>
      <c r="M72" s="137">
        <v>0</v>
      </c>
      <c r="N72" s="137">
        <v>0</v>
      </c>
      <c r="O72" s="137">
        <v>11</v>
      </c>
      <c r="P72" s="137">
        <v>0</v>
      </c>
      <c r="Q72" s="137">
        <v>0</v>
      </c>
      <c r="R72" s="137">
        <v>0</v>
      </c>
      <c r="S72" s="137">
        <v>0</v>
      </c>
      <c r="T72" s="137">
        <v>0</v>
      </c>
      <c r="U72" s="137">
        <v>0</v>
      </c>
      <c r="V72" s="137">
        <v>0</v>
      </c>
      <c r="W72" s="137">
        <v>0</v>
      </c>
      <c r="X72" s="137">
        <v>0</v>
      </c>
      <c r="Y72" s="137">
        <v>0</v>
      </c>
      <c r="Z72" s="137">
        <v>0</v>
      </c>
      <c r="AA72" s="137">
        <v>0</v>
      </c>
      <c r="AB72" s="137">
        <v>0</v>
      </c>
      <c r="AC72" s="137">
        <v>0</v>
      </c>
      <c r="AD72" s="137">
        <v>0</v>
      </c>
      <c r="AE72" s="137">
        <v>0</v>
      </c>
      <c r="AF72" s="137">
        <v>0</v>
      </c>
      <c r="AG72" s="137">
        <v>0</v>
      </c>
      <c r="AH72" s="137">
        <v>0</v>
      </c>
      <c r="AI72" s="137">
        <v>0</v>
      </c>
      <c r="AJ72" s="137">
        <v>0</v>
      </c>
      <c r="AK72" s="137">
        <v>0</v>
      </c>
      <c r="AL72" s="137">
        <v>0</v>
      </c>
      <c r="AM72" s="137">
        <v>0</v>
      </c>
      <c r="AN72" s="137">
        <v>0</v>
      </c>
      <c r="AO72" s="137">
        <v>0</v>
      </c>
      <c r="AP72" s="137">
        <v>0</v>
      </c>
      <c r="AQ72" s="137">
        <v>0</v>
      </c>
      <c r="AR72" s="137">
        <v>0</v>
      </c>
      <c r="AS72" s="137">
        <v>0</v>
      </c>
      <c r="AT72" s="137">
        <v>0</v>
      </c>
      <c r="AU72" s="137">
        <v>0</v>
      </c>
      <c r="AV72" s="137">
        <v>0</v>
      </c>
      <c r="AW72" s="137">
        <v>0</v>
      </c>
      <c r="AX72" s="137">
        <v>0</v>
      </c>
      <c r="AY72" s="137">
        <v>11</v>
      </c>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0"/>
      <c r="BZ72" s="130"/>
      <c r="CA72" s="130"/>
    </row>
    <row r="73" spans="1:79" ht="14.5" x14ac:dyDescent="0.35">
      <c r="A73" s="129" t="s">
        <v>175</v>
      </c>
      <c r="B73" s="137">
        <v>0</v>
      </c>
      <c r="C73" s="137">
        <v>0</v>
      </c>
      <c r="D73" s="137">
        <v>0</v>
      </c>
      <c r="E73" s="137">
        <v>0</v>
      </c>
      <c r="F73" s="137">
        <v>0</v>
      </c>
      <c r="G73" s="137">
        <v>0</v>
      </c>
      <c r="H73" s="137">
        <v>0</v>
      </c>
      <c r="I73" s="137">
        <v>0</v>
      </c>
      <c r="J73" s="137">
        <v>0</v>
      </c>
      <c r="K73" s="137">
        <v>0</v>
      </c>
      <c r="L73" s="137">
        <v>0</v>
      </c>
      <c r="M73" s="137">
        <v>0</v>
      </c>
      <c r="N73" s="137">
        <v>0</v>
      </c>
      <c r="O73" s="137">
        <v>0</v>
      </c>
      <c r="P73" s="137">
        <v>0</v>
      </c>
      <c r="Q73" s="137">
        <v>0</v>
      </c>
      <c r="R73" s="137">
        <v>0</v>
      </c>
      <c r="S73" s="137">
        <v>0</v>
      </c>
      <c r="T73" s="137">
        <v>0</v>
      </c>
      <c r="U73" s="137">
        <v>0</v>
      </c>
      <c r="V73" s="137">
        <v>0</v>
      </c>
      <c r="W73" s="137">
        <v>0</v>
      </c>
      <c r="X73" s="137">
        <v>0</v>
      </c>
      <c r="Y73" s="137">
        <v>0</v>
      </c>
      <c r="Z73" s="137">
        <v>0</v>
      </c>
      <c r="AA73" s="137">
        <v>0</v>
      </c>
      <c r="AB73" s="137">
        <v>0</v>
      </c>
      <c r="AC73" s="137">
        <v>0</v>
      </c>
      <c r="AD73" s="137">
        <v>0</v>
      </c>
      <c r="AE73" s="137">
        <v>0</v>
      </c>
      <c r="AF73" s="137">
        <v>0</v>
      </c>
      <c r="AG73" s="137">
        <v>0</v>
      </c>
      <c r="AH73" s="137">
        <v>0</v>
      </c>
      <c r="AI73" s="137">
        <v>0</v>
      </c>
      <c r="AJ73" s="137">
        <v>0</v>
      </c>
      <c r="AK73" s="137">
        <v>0</v>
      </c>
      <c r="AL73" s="137">
        <v>0</v>
      </c>
      <c r="AM73" s="137">
        <v>0</v>
      </c>
      <c r="AN73" s="137">
        <v>0</v>
      </c>
      <c r="AO73" s="137">
        <v>0</v>
      </c>
      <c r="AP73" s="137">
        <v>0</v>
      </c>
      <c r="AQ73" s="137">
        <v>0</v>
      </c>
      <c r="AR73" s="137">
        <v>0</v>
      </c>
      <c r="AS73" s="137">
        <v>0</v>
      </c>
      <c r="AT73" s="137">
        <v>4</v>
      </c>
      <c r="AU73" s="137">
        <v>0</v>
      </c>
      <c r="AV73" s="137">
        <v>5</v>
      </c>
      <c r="AW73" s="137">
        <v>0</v>
      </c>
      <c r="AX73" s="137">
        <v>0</v>
      </c>
      <c r="AY73" s="137">
        <v>9</v>
      </c>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0"/>
      <c r="BZ73" s="130"/>
      <c r="CA73" s="130"/>
    </row>
    <row r="74" spans="1:79" ht="14.5" x14ac:dyDescent="0.35">
      <c r="A74" s="129" t="s">
        <v>176</v>
      </c>
      <c r="B74" s="137">
        <v>0</v>
      </c>
      <c r="C74" s="137">
        <v>0</v>
      </c>
      <c r="D74" s="137">
        <v>0</v>
      </c>
      <c r="E74" s="137">
        <v>0</v>
      </c>
      <c r="F74" s="137">
        <v>0</v>
      </c>
      <c r="G74" s="137">
        <v>0</v>
      </c>
      <c r="H74" s="137">
        <v>0</v>
      </c>
      <c r="I74" s="137">
        <v>0</v>
      </c>
      <c r="J74" s="137">
        <v>0</v>
      </c>
      <c r="K74" s="137">
        <v>0</v>
      </c>
      <c r="L74" s="137">
        <v>0</v>
      </c>
      <c r="M74" s="137">
        <v>0</v>
      </c>
      <c r="N74" s="137">
        <v>0</v>
      </c>
      <c r="O74" s="137">
        <v>0</v>
      </c>
      <c r="P74" s="137">
        <v>0</v>
      </c>
      <c r="Q74" s="137">
        <v>0</v>
      </c>
      <c r="R74" s="137">
        <v>0</v>
      </c>
      <c r="S74" s="137">
        <v>0</v>
      </c>
      <c r="T74" s="137">
        <v>0</v>
      </c>
      <c r="U74" s="137">
        <v>0</v>
      </c>
      <c r="V74" s="137">
        <v>0</v>
      </c>
      <c r="W74" s="137">
        <v>0</v>
      </c>
      <c r="X74" s="137">
        <v>0</v>
      </c>
      <c r="Y74" s="137">
        <v>0</v>
      </c>
      <c r="Z74" s="137">
        <v>0</v>
      </c>
      <c r="AA74" s="137">
        <v>0</v>
      </c>
      <c r="AB74" s="137">
        <v>0</v>
      </c>
      <c r="AC74" s="137">
        <v>0</v>
      </c>
      <c r="AD74" s="137">
        <v>0</v>
      </c>
      <c r="AE74" s="137">
        <v>0</v>
      </c>
      <c r="AF74" s="137">
        <v>0</v>
      </c>
      <c r="AG74" s="137">
        <v>0</v>
      </c>
      <c r="AH74" s="137">
        <v>0</v>
      </c>
      <c r="AI74" s="137">
        <v>0</v>
      </c>
      <c r="AJ74" s="137">
        <v>0</v>
      </c>
      <c r="AK74" s="137">
        <v>0</v>
      </c>
      <c r="AL74" s="137">
        <v>0</v>
      </c>
      <c r="AM74" s="137">
        <v>0</v>
      </c>
      <c r="AN74" s="137">
        <v>0</v>
      </c>
      <c r="AO74" s="137">
        <v>0</v>
      </c>
      <c r="AP74" s="137">
        <v>0</v>
      </c>
      <c r="AQ74" s="137">
        <v>0</v>
      </c>
      <c r="AR74" s="137">
        <v>0</v>
      </c>
      <c r="AS74" s="137">
        <v>0</v>
      </c>
      <c r="AT74" s="137">
        <v>6</v>
      </c>
      <c r="AU74" s="137">
        <v>0</v>
      </c>
      <c r="AV74" s="137">
        <v>3</v>
      </c>
      <c r="AW74" s="137">
        <v>0</v>
      </c>
      <c r="AX74" s="137">
        <v>0</v>
      </c>
      <c r="AY74" s="137">
        <v>9</v>
      </c>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row>
    <row r="75" spans="1:79" ht="14.5" x14ac:dyDescent="0.35">
      <c r="A75" s="129" t="s">
        <v>152</v>
      </c>
      <c r="B75" s="137">
        <v>0</v>
      </c>
      <c r="C75" s="137">
        <v>0</v>
      </c>
      <c r="D75" s="137">
        <v>0</v>
      </c>
      <c r="E75" s="137">
        <v>0</v>
      </c>
      <c r="F75" s="137">
        <v>0</v>
      </c>
      <c r="G75" s="137">
        <v>0</v>
      </c>
      <c r="H75" s="137">
        <v>0</v>
      </c>
      <c r="I75" s="137">
        <v>0</v>
      </c>
      <c r="J75" s="137">
        <v>0</v>
      </c>
      <c r="K75" s="137">
        <v>0</v>
      </c>
      <c r="L75" s="137">
        <v>0</v>
      </c>
      <c r="M75" s="137">
        <v>2</v>
      </c>
      <c r="N75" s="137">
        <v>0</v>
      </c>
      <c r="O75" s="137">
        <v>0</v>
      </c>
      <c r="P75" s="137">
        <v>0</v>
      </c>
      <c r="Q75" s="137">
        <v>0</v>
      </c>
      <c r="R75" s="137">
        <v>0</v>
      </c>
      <c r="S75" s="137">
        <v>0</v>
      </c>
      <c r="T75" s="137">
        <v>0</v>
      </c>
      <c r="U75" s="137">
        <v>0</v>
      </c>
      <c r="V75" s="137">
        <v>0</v>
      </c>
      <c r="W75" s="137">
        <v>0</v>
      </c>
      <c r="X75" s="137">
        <v>0</v>
      </c>
      <c r="Y75" s="137">
        <v>0</v>
      </c>
      <c r="Z75" s="137">
        <v>0</v>
      </c>
      <c r="AA75" s="137">
        <v>0</v>
      </c>
      <c r="AB75" s="137">
        <v>0</v>
      </c>
      <c r="AC75" s="137">
        <v>0</v>
      </c>
      <c r="AD75" s="137">
        <v>0</v>
      </c>
      <c r="AE75" s="137">
        <v>0</v>
      </c>
      <c r="AF75" s="137">
        <v>0</v>
      </c>
      <c r="AG75" s="137">
        <v>0</v>
      </c>
      <c r="AH75" s="137">
        <v>0</v>
      </c>
      <c r="AI75" s="137">
        <v>0</v>
      </c>
      <c r="AJ75" s="137">
        <v>0</v>
      </c>
      <c r="AK75" s="137">
        <v>0</v>
      </c>
      <c r="AL75" s="137">
        <v>0</v>
      </c>
      <c r="AM75" s="137">
        <v>0</v>
      </c>
      <c r="AN75" s="137">
        <v>0</v>
      </c>
      <c r="AO75" s="137">
        <v>0</v>
      </c>
      <c r="AP75" s="137">
        <v>0</v>
      </c>
      <c r="AQ75" s="137">
        <v>0</v>
      </c>
      <c r="AR75" s="137">
        <v>0</v>
      </c>
      <c r="AS75" s="137">
        <v>0</v>
      </c>
      <c r="AT75" s="137">
        <v>0</v>
      </c>
      <c r="AU75" s="137">
        <v>0</v>
      </c>
      <c r="AV75" s="137">
        <v>0</v>
      </c>
      <c r="AW75" s="137">
        <v>0</v>
      </c>
      <c r="AX75" s="137">
        <v>0</v>
      </c>
      <c r="AY75" s="137">
        <v>2</v>
      </c>
      <c r="AZ75" s="130"/>
      <c r="BA75" s="130"/>
      <c r="BB75" s="130"/>
      <c r="BC75" s="130"/>
      <c r="BD75" s="130"/>
      <c r="BE75" s="130"/>
      <c r="BF75" s="130"/>
      <c r="BG75" s="130"/>
      <c r="BH75" s="130"/>
      <c r="BI75" s="130"/>
      <c r="BJ75" s="130"/>
      <c r="BK75" s="130"/>
      <c r="BL75" s="130"/>
      <c r="BM75" s="130"/>
      <c r="BN75" s="130"/>
      <c r="BO75" s="130"/>
      <c r="BP75" s="130"/>
      <c r="BQ75" s="130"/>
      <c r="BR75" s="130"/>
      <c r="BS75" s="130"/>
      <c r="BT75" s="130"/>
      <c r="BU75" s="130"/>
      <c r="BV75" s="130"/>
      <c r="BW75" s="130"/>
      <c r="BX75" s="130"/>
      <c r="BY75" s="130"/>
      <c r="BZ75" s="130"/>
      <c r="CA75" s="130"/>
    </row>
    <row r="76" spans="1:79" ht="14.5" x14ac:dyDescent="0.35">
      <c r="A76" s="129" t="s">
        <v>177</v>
      </c>
      <c r="B76" s="137">
        <v>0</v>
      </c>
      <c r="C76" s="137">
        <v>0</v>
      </c>
      <c r="D76" s="137">
        <v>0</v>
      </c>
      <c r="E76" s="137">
        <v>0</v>
      </c>
      <c r="F76" s="137">
        <v>0</v>
      </c>
      <c r="G76" s="137">
        <v>0</v>
      </c>
      <c r="H76" s="137">
        <v>0</v>
      </c>
      <c r="I76" s="137">
        <v>0</v>
      </c>
      <c r="J76" s="137">
        <v>0</v>
      </c>
      <c r="K76" s="137">
        <v>0</v>
      </c>
      <c r="L76" s="137">
        <v>0</v>
      </c>
      <c r="M76" s="137">
        <v>0</v>
      </c>
      <c r="N76" s="137">
        <v>0</v>
      </c>
      <c r="O76" s="137">
        <v>0</v>
      </c>
      <c r="P76" s="137">
        <v>0</v>
      </c>
      <c r="Q76" s="137">
        <v>0</v>
      </c>
      <c r="R76" s="137">
        <v>0</v>
      </c>
      <c r="S76" s="137">
        <v>0</v>
      </c>
      <c r="T76" s="137">
        <v>0</v>
      </c>
      <c r="U76" s="137">
        <v>0</v>
      </c>
      <c r="V76" s="137">
        <v>0</v>
      </c>
      <c r="W76" s="137">
        <v>0</v>
      </c>
      <c r="X76" s="137">
        <v>0</v>
      </c>
      <c r="Y76" s="137">
        <v>0</v>
      </c>
      <c r="Z76" s="137">
        <v>0</v>
      </c>
      <c r="AA76" s="137">
        <v>0</v>
      </c>
      <c r="AB76" s="137">
        <v>0</v>
      </c>
      <c r="AC76" s="137">
        <v>0</v>
      </c>
      <c r="AD76" s="137">
        <v>0</v>
      </c>
      <c r="AE76" s="137">
        <v>0</v>
      </c>
      <c r="AF76" s="137">
        <v>0</v>
      </c>
      <c r="AG76" s="137">
        <v>0</v>
      </c>
      <c r="AH76" s="137">
        <v>0</v>
      </c>
      <c r="AI76" s="137">
        <v>0</v>
      </c>
      <c r="AJ76" s="137">
        <v>0</v>
      </c>
      <c r="AK76" s="137">
        <v>0</v>
      </c>
      <c r="AL76" s="137">
        <v>0</v>
      </c>
      <c r="AM76" s="137">
        <v>0</v>
      </c>
      <c r="AN76" s="137">
        <v>0</v>
      </c>
      <c r="AO76" s="137">
        <v>0</v>
      </c>
      <c r="AP76" s="137">
        <v>0</v>
      </c>
      <c r="AQ76" s="137">
        <v>0</v>
      </c>
      <c r="AR76" s="137">
        <v>0</v>
      </c>
      <c r="AS76" s="137">
        <v>0</v>
      </c>
      <c r="AT76" s="137">
        <v>1</v>
      </c>
      <c r="AU76" s="137">
        <v>0</v>
      </c>
      <c r="AV76" s="137">
        <v>0</v>
      </c>
      <c r="AW76" s="137">
        <v>0</v>
      </c>
      <c r="AX76" s="137">
        <v>0</v>
      </c>
      <c r="AY76" s="137">
        <v>1</v>
      </c>
      <c r="AZ76" s="130"/>
      <c r="BA76" s="130"/>
      <c r="BB76" s="130"/>
      <c r="BC76" s="130"/>
      <c r="BD76" s="130"/>
      <c r="BE76" s="130"/>
      <c r="BF76" s="130"/>
      <c r="BG76" s="130"/>
      <c r="BH76" s="130"/>
      <c r="BI76" s="130"/>
      <c r="BJ76" s="130"/>
      <c r="BK76" s="130"/>
      <c r="BL76" s="130"/>
      <c r="BM76" s="130"/>
      <c r="BN76" s="130"/>
      <c r="BO76" s="130"/>
      <c r="BP76" s="130"/>
      <c r="BQ76" s="130"/>
      <c r="BR76" s="130"/>
      <c r="BS76" s="130"/>
      <c r="BT76" s="130"/>
      <c r="BU76" s="130"/>
      <c r="BV76" s="130"/>
      <c r="BW76" s="130"/>
      <c r="BX76" s="130"/>
      <c r="BY76" s="130"/>
      <c r="BZ76" s="130"/>
      <c r="CA76" s="130"/>
    </row>
    <row r="77" spans="1:79" ht="14.5" x14ac:dyDescent="0.35">
      <c r="A77" s="129" t="s">
        <v>178</v>
      </c>
      <c r="B77" s="137">
        <v>0</v>
      </c>
      <c r="C77" s="137">
        <v>0</v>
      </c>
      <c r="D77" s="137">
        <v>0</v>
      </c>
      <c r="E77" s="137">
        <v>0</v>
      </c>
      <c r="F77" s="137">
        <v>0</v>
      </c>
      <c r="G77" s="137">
        <v>0</v>
      </c>
      <c r="H77" s="137">
        <v>0</v>
      </c>
      <c r="I77" s="137">
        <v>0</v>
      </c>
      <c r="J77" s="137">
        <v>0</v>
      </c>
      <c r="K77" s="137">
        <v>0</v>
      </c>
      <c r="L77" s="137">
        <v>0</v>
      </c>
      <c r="M77" s="137">
        <v>0</v>
      </c>
      <c r="N77" s="137">
        <v>0</v>
      </c>
      <c r="O77" s="137">
        <v>0</v>
      </c>
      <c r="P77" s="137">
        <v>0</v>
      </c>
      <c r="Q77" s="137">
        <v>0</v>
      </c>
      <c r="R77" s="137">
        <v>0</v>
      </c>
      <c r="S77" s="137">
        <v>0</v>
      </c>
      <c r="T77" s="137">
        <v>0</v>
      </c>
      <c r="U77" s="137">
        <v>0</v>
      </c>
      <c r="V77" s="137">
        <v>0</v>
      </c>
      <c r="W77" s="137">
        <v>0</v>
      </c>
      <c r="X77" s="137">
        <v>0</v>
      </c>
      <c r="Y77" s="137">
        <v>0</v>
      </c>
      <c r="Z77" s="137">
        <v>0</v>
      </c>
      <c r="AA77" s="137">
        <v>0</v>
      </c>
      <c r="AB77" s="137">
        <v>0</v>
      </c>
      <c r="AC77" s="137">
        <v>0</v>
      </c>
      <c r="AD77" s="137">
        <v>0</v>
      </c>
      <c r="AE77" s="137">
        <v>0</v>
      </c>
      <c r="AF77" s="137">
        <v>0</v>
      </c>
      <c r="AG77" s="137">
        <v>0</v>
      </c>
      <c r="AH77" s="137">
        <v>0</v>
      </c>
      <c r="AI77" s="137">
        <v>1</v>
      </c>
      <c r="AJ77" s="137">
        <v>0</v>
      </c>
      <c r="AK77" s="137">
        <v>0</v>
      </c>
      <c r="AL77" s="137">
        <v>0</v>
      </c>
      <c r="AM77" s="137">
        <v>0</v>
      </c>
      <c r="AN77" s="137">
        <v>0</v>
      </c>
      <c r="AO77" s="137">
        <v>0</v>
      </c>
      <c r="AP77" s="137">
        <v>0</v>
      </c>
      <c r="AQ77" s="137">
        <v>0</v>
      </c>
      <c r="AR77" s="137">
        <v>0</v>
      </c>
      <c r="AS77" s="137">
        <v>0</v>
      </c>
      <c r="AT77" s="137">
        <v>0</v>
      </c>
      <c r="AU77" s="137">
        <v>0</v>
      </c>
      <c r="AV77" s="137">
        <v>0</v>
      </c>
      <c r="AW77" s="137">
        <v>0</v>
      </c>
      <c r="AX77" s="137">
        <v>0</v>
      </c>
      <c r="AY77" s="137">
        <v>1</v>
      </c>
      <c r="AZ77" s="130"/>
      <c r="BA77" s="130"/>
      <c r="BB77" s="130"/>
      <c r="BC77" s="130"/>
      <c r="BD77" s="130"/>
      <c r="BE77" s="130"/>
      <c r="BF77" s="130"/>
      <c r="BG77" s="130"/>
      <c r="BH77" s="130"/>
      <c r="BI77" s="130"/>
      <c r="BJ77" s="130"/>
      <c r="BK77" s="130"/>
      <c r="BL77" s="130"/>
      <c r="BM77" s="130"/>
      <c r="BN77" s="130"/>
      <c r="BO77" s="130"/>
      <c r="BP77" s="130"/>
      <c r="BQ77" s="130"/>
      <c r="BR77" s="130"/>
      <c r="BS77" s="130"/>
      <c r="BT77" s="130"/>
      <c r="BU77" s="130"/>
      <c r="BV77" s="130"/>
      <c r="BW77" s="130"/>
      <c r="BX77" s="130"/>
      <c r="BY77" s="130"/>
      <c r="BZ77" s="130"/>
      <c r="CA77" s="130"/>
    </row>
    <row r="78" spans="1:79" ht="14.5" x14ac:dyDescent="0.35">
      <c r="A78" s="129"/>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0"/>
      <c r="BW78" s="130"/>
      <c r="BX78" s="130"/>
      <c r="BY78" s="130"/>
      <c r="BZ78" s="130"/>
      <c r="CA78" s="130"/>
    </row>
    <row r="79" spans="1:79" ht="14.5" x14ac:dyDescent="0.35">
      <c r="A79" s="129"/>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c r="BZ79" s="130"/>
      <c r="CA79" s="130"/>
    </row>
    <row r="80" spans="1:79" ht="17" x14ac:dyDescent="0.4">
      <c r="A80" s="136" t="s">
        <v>439</v>
      </c>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c r="BX80" s="130"/>
      <c r="BY80" s="130"/>
      <c r="BZ80" s="130"/>
      <c r="CA80" s="130"/>
    </row>
    <row r="81" spans="1:79" ht="14.5" x14ac:dyDescent="0.35">
      <c r="A81" s="129"/>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0"/>
      <c r="BR81" s="130"/>
      <c r="BS81" s="130"/>
      <c r="BT81" s="130"/>
      <c r="BU81" s="130"/>
      <c r="BV81" s="130"/>
      <c r="BW81" s="130"/>
      <c r="BX81" s="130"/>
      <c r="BY81" s="130"/>
      <c r="BZ81" s="130"/>
      <c r="CA81" s="130"/>
    </row>
    <row r="82" spans="1:79" ht="14.5" x14ac:dyDescent="0.35">
      <c r="A82" s="129" t="s">
        <v>57</v>
      </c>
      <c r="B82" s="137" t="s">
        <v>179</v>
      </c>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30"/>
      <c r="BT82" s="130"/>
      <c r="BU82" s="130"/>
      <c r="BV82" s="130"/>
      <c r="BW82" s="130"/>
      <c r="BX82" s="130"/>
      <c r="BY82" s="130"/>
      <c r="BZ82" s="130"/>
      <c r="CA82" s="130"/>
    </row>
    <row r="83" spans="1:79" ht="14.5" x14ac:dyDescent="0.35">
      <c r="A83" s="129" t="s">
        <v>58</v>
      </c>
      <c r="B83" s="137" t="s">
        <v>180</v>
      </c>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137"/>
      <c r="AP83" s="137"/>
      <c r="AQ83" s="137"/>
      <c r="AR83" s="137"/>
      <c r="AS83" s="137"/>
      <c r="AT83" s="137"/>
      <c r="AU83" s="137"/>
      <c r="AV83" s="137"/>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c r="BZ83" s="130"/>
      <c r="CA83" s="130"/>
    </row>
    <row r="84" spans="1:79" ht="14.5" x14ac:dyDescent="0.35">
      <c r="A84" s="129" t="s">
        <v>59</v>
      </c>
      <c r="B84" s="137" t="s">
        <v>181</v>
      </c>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137"/>
      <c r="AT84" s="137"/>
      <c r="AU84" s="137"/>
      <c r="AV84" s="137"/>
      <c r="AW84" s="130"/>
      <c r="AX84" s="130"/>
      <c r="AY84" s="130"/>
      <c r="AZ84" s="130"/>
      <c r="BA84" s="130"/>
      <c r="BB84" s="130"/>
      <c r="BC84" s="130"/>
      <c r="BD84" s="130"/>
      <c r="BE84" s="130"/>
      <c r="BF84" s="130"/>
      <c r="BG84" s="130"/>
      <c r="BH84" s="130"/>
      <c r="BI84" s="130"/>
      <c r="BJ84" s="130"/>
      <c r="BK84" s="130"/>
      <c r="BL84" s="130"/>
      <c r="BM84" s="130"/>
      <c r="BN84" s="130"/>
      <c r="BO84" s="130"/>
      <c r="BP84" s="130"/>
      <c r="BQ84" s="130"/>
      <c r="BR84" s="130"/>
      <c r="BS84" s="130"/>
      <c r="BT84" s="130"/>
      <c r="BU84" s="130"/>
      <c r="BV84" s="130"/>
      <c r="BW84" s="130"/>
      <c r="BX84" s="130"/>
      <c r="BY84" s="130"/>
      <c r="BZ84" s="130"/>
      <c r="CA84" s="130"/>
    </row>
    <row r="85" spans="1:79" ht="14.5" x14ac:dyDescent="0.35">
      <c r="A85" s="129" t="s">
        <v>60</v>
      </c>
      <c r="B85" s="137" t="s">
        <v>182</v>
      </c>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0"/>
      <c r="AX85" s="130"/>
      <c r="AY85" s="130"/>
      <c r="AZ85" s="130"/>
      <c r="BA85" s="130"/>
      <c r="BB85" s="130"/>
      <c r="BC85" s="130"/>
      <c r="BD85" s="130"/>
      <c r="BE85" s="130"/>
      <c r="BF85" s="130"/>
      <c r="BG85" s="130"/>
      <c r="BH85" s="130"/>
      <c r="BI85" s="130"/>
      <c r="BJ85" s="130"/>
      <c r="BK85" s="130"/>
      <c r="BL85" s="130"/>
      <c r="BM85" s="130"/>
      <c r="BN85" s="130"/>
      <c r="BO85" s="130"/>
      <c r="BP85" s="130"/>
      <c r="BQ85" s="130"/>
      <c r="BR85" s="130"/>
      <c r="BS85" s="130"/>
      <c r="BT85" s="130"/>
      <c r="BU85" s="130"/>
      <c r="BV85" s="130"/>
      <c r="BW85" s="130"/>
      <c r="BX85" s="130"/>
      <c r="BY85" s="130"/>
      <c r="BZ85" s="130"/>
      <c r="CA85" s="130"/>
    </row>
    <row r="86" spans="1:79" ht="14.5" x14ac:dyDescent="0.35">
      <c r="A86" s="129" t="s">
        <v>61</v>
      </c>
      <c r="B86" s="137" t="s">
        <v>183</v>
      </c>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137"/>
      <c r="AT86" s="137"/>
      <c r="AU86" s="137"/>
      <c r="AV86" s="137"/>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row>
    <row r="87" spans="1:79" ht="14.5" x14ac:dyDescent="0.35">
      <c r="A87" s="129" t="s">
        <v>62</v>
      </c>
      <c r="B87" s="137" t="s">
        <v>184</v>
      </c>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137"/>
      <c r="AP87" s="137"/>
      <c r="AQ87" s="137"/>
      <c r="AR87" s="137"/>
      <c r="AS87" s="137"/>
      <c r="AT87" s="137"/>
      <c r="AU87" s="137"/>
      <c r="AV87" s="137"/>
      <c r="AW87" s="130"/>
      <c r="AX87" s="130"/>
      <c r="AY87" s="130"/>
      <c r="AZ87" s="130"/>
      <c r="BA87" s="130"/>
      <c r="BB87" s="130"/>
      <c r="BC87" s="130"/>
      <c r="BD87" s="130"/>
      <c r="BE87" s="130"/>
      <c r="BF87" s="130"/>
      <c r="BG87" s="130"/>
      <c r="BH87" s="130"/>
      <c r="BI87" s="130"/>
      <c r="BJ87" s="130"/>
      <c r="BK87" s="130"/>
      <c r="BL87" s="130"/>
      <c r="BM87" s="130"/>
      <c r="BN87" s="130"/>
      <c r="BO87" s="130"/>
      <c r="BP87" s="130"/>
      <c r="BQ87" s="130"/>
      <c r="BR87" s="130"/>
      <c r="BS87" s="130"/>
      <c r="BT87" s="130"/>
      <c r="BU87" s="130"/>
      <c r="BV87" s="130"/>
      <c r="BW87" s="130"/>
      <c r="BX87" s="130"/>
      <c r="BY87" s="130"/>
      <c r="BZ87" s="130"/>
      <c r="CA87" s="130"/>
    </row>
    <row r="88" spans="1:79" ht="14.5" x14ac:dyDescent="0.35">
      <c r="A88" s="129" t="s">
        <v>63</v>
      </c>
      <c r="B88" s="137" t="s">
        <v>185</v>
      </c>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37"/>
      <c r="AQ88" s="137"/>
      <c r="AR88" s="137"/>
      <c r="AS88" s="137"/>
      <c r="AT88" s="137"/>
      <c r="AU88" s="137"/>
      <c r="AV88" s="137"/>
      <c r="AW88" s="130"/>
      <c r="AX88" s="130"/>
      <c r="AY88" s="130"/>
      <c r="AZ88" s="130"/>
      <c r="BA88" s="130"/>
      <c r="BB88" s="130"/>
      <c r="BC88" s="130"/>
      <c r="BD88" s="130"/>
      <c r="BE88" s="130"/>
      <c r="BF88" s="130"/>
      <c r="BG88" s="130"/>
      <c r="BH88" s="130"/>
      <c r="BI88" s="130"/>
      <c r="BJ88" s="130"/>
      <c r="BK88" s="130"/>
      <c r="BL88" s="130"/>
      <c r="BM88" s="130"/>
      <c r="BN88" s="130"/>
      <c r="BO88" s="130"/>
      <c r="BP88" s="130"/>
      <c r="BQ88" s="130"/>
      <c r="BR88" s="130"/>
      <c r="BS88" s="130"/>
      <c r="BT88" s="130"/>
      <c r="BU88" s="130"/>
      <c r="BV88" s="130"/>
      <c r="BW88" s="130"/>
      <c r="BX88" s="130"/>
      <c r="BY88" s="130"/>
      <c r="BZ88" s="130"/>
      <c r="CA88" s="130"/>
    </row>
    <row r="89" spans="1:79" ht="14.5" x14ac:dyDescent="0.35">
      <c r="A89" s="129" t="s">
        <v>64</v>
      </c>
      <c r="B89" s="137" t="s">
        <v>186</v>
      </c>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0"/>
      <c r="AX89" s="130"/>
      <c r="AY89" s="130"/>
      <c r="AZ89" s="130"/>
      <c r="BA89" s="130"/>
      <c r="BB89" s="130"/>
      <c r="BC89" s="130"/>
      <c r="BD89" s="130"/>
      <c r="BE89" s="130"/>
      <c r="BF89" s="130"/>
      <c r="BG89" s="130"/>
      <c r="BH89" s="130"/>
      <c r="BI89" s="130"/>
      <c r="BJ89" s="130"/>
      <c r="BK89" s="130"/>
      <c r="BL89" s="130"/>
      <c r="BM89" s="130"/>
      <c r="BN89" s="130"/>
      <c r="BO89" s="130"/>
      <c r="BP89" s="130"/>
      <c r="BQ89" s="130"/>
      <c r="BR89" s="130"/>
      <c r="BS89" s="130"/>
      <c r="BT89" s="130"/>
      <c r="BU89" s="130"/>
      <c r="BV89" s="130"/>
      <c r="BW89" s="130"/>
      <c r="BX89" s="130"/>
      <c r="BY89" s="130"/>
      <c r="BZ89" s="130"/>
      <c r="CA89" s="130"/>
    </row>
    <row r="90" spans="1:79" ht="14.5" x14ac:dyDescent="0.35">
      <c r="A90" s="129" t="s">
        <v>187</v>
      </c>
      <c r="B90" s="137" t="s">
        <v>188</v>
      </c>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30"/>
      <c r="BT90" s="130"/>
      <c r="BU90" s="130"/>
      <c r="BV90" s="130"/>
      <c r="BW90" s="130"/>
      <c r="BX90" s="130"/>
      <c r="BY90" s="130"/>
      <c r="BZ90" s="130"/>
      <c r="CA90" s="130"/>
    </row>
    <row r="91" spans="1:79" ht="14.5" x14ac:dyDescent="0.35">
      <c r="A91" s="129" t="s">
        <v>65</v>
      </c>
      <c r="B91" s="137" t="s">
        <v>189</v>
      </c>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0"/>
      <c r="AX91" s="130"/>
      <c r="AY91" s="130"/>
      <c r="AZ91" s="130"/>
      <c r="BA91" s="130"/>
      <c r="BB91" s="130"/>
      <c r="BC91" s="130"/>
      <c r="BD91" s="130"/>
      <c r="BE91" s="130"/>
      <c r="BF91" s="130"/>
      <c r="BG91" s="130"/>
      <c r="BH91" s="130"/>
      <c r="BI91" s="130"/>
      <c r="BJ91" s="130"/>
      <c r="BK91" s="130"/>
      <c r="BL91" s="130"/>
      <c r="BM91" s="130"/>
      <c r="BN91" s="130"/>
      <c r="BO91" s="130"/>
      <c r="BP91" s="130"/>
      <c r="BQ91" s="130"/>
      <c r="BR91" s="130"/>
      <c r="BS91" s="130"/>
      <c r="BT91" s="130"/>
      <c r="BU91" s="130"/>
      <c r="BV91" s="130"/>
      <c r="BW91" s="130"/>
      <c r="BX91" s="130"/>
      <c r="BY91" s="130"/>
      <c r="BZ91" s="130"/>
      <c r="CA91" s="130"/>
    </row>
    <row r="92" spans="1:79" ht="14.5" x14ac:dyDescent="0.35">
      <c r="A92" s="129" t="s">
        <v>66</v>
      </c>
      <c r="B92" s="137" t="s">
        <v>190</v>
      </c>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0"/>
      <c r="BS92" s="130"/>
      <c r="BT92" s="130"/>
      <c r="BU92" s="130"/>
      <c r="BV92" s="130"/>
      <c r="BW92" s="130"/>
      <c r="BX92" s="130"/>
      <c r="BY92" s="130"/>
      <c r="BZ92" s="130"/>
      <c r="CA92" s="130"/>
    </row>
    <row r="93" spans="1:79" ht="14.5" x14ac:dyDescent="0.35">
      <c r="A93" s="129" t="s">
        <v>67</v>
      </c>
      <c r="B93" s="137" t="s">
        <v>191</v>
      </c>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0"/>
      <c r="AX93" s="130"/>
      <c r="AY93" s="130"/>
      <c r="AZ93" s="130"/>
      <c r="BA93" s="130"/>
      <c r="BB93" s="130"/>
      <c r="BC93" s="130"/>
      <c r="BD93" s="130"/>
      <c r="BE93" s="130"/>
      <c r="BF93" s="130"/>
      <c r="BG93" s="130"/>
      <c r="BH93" s="130"/>
      <c r="BI93" s="130"/>
      <c r="BJ93" s="130"/>
      <c r="BK93" s="130"/>
      <c r="BL93" s="130"/>
      <c r="BM93" s="130"/>
      <c r="BN93" s="130"/>
      <c r="BO93" s="130"/>
      <c r="BP93" s="130"/>
      <c r="BQ93" s="130"/>
      <c r="BR93" s="130"/>
      <c r="BS93" s="130"/>
      <c r="BT93" s="130"/>
      <c r="BU93" s="130"/>
      <c r="BV93" s="130"/>
      <c r="BW93" s="130"/>
      <c r="BX93" s="130"/>
      <c r="BY93" s="130"/>
      <c r="BZ93" s="130"/>
      <c r="CA93" s="130"/>
    </row>
    <row r="94" spans="1:79" ht="14.5" x14ac:dyDescent="0.35">
      <c r="A94" s="129" t="s">
        <v>68</v>
      </c>
      <c r="B94" s="137" t="s">
        <v>192</v>
      </c>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30"/>
      <c r="BT94" s="130"/>
      <c r="BU94" s="130"/>
      <c r="BV94" s="130"/>
      <c r="BW94" s="130"/>
      <c r="BX94" s="130"/>
      <c r="BY94" s="130"/>
      <c r="BZ94" s="130"/>
      <c r="CA94" s="130"/>
    </row>
    <row r="95" spans="1:79" ht="14.5" x14ac:dyDescent="0.35">
      <c r="A95" s="129" t="s">
        <v>69</v>
      </c>
      <c r="B95" s="137" t="s">
        <v>193</v>
      </c>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c r="BZ95" s="130"/>
      <c r="CA95" s="130"/>
    </row>
    <row r="96" spans="1:79" ht="14.5" x14ac:dyDescent="0.35">
      <c r="A96" s="129" t="s">
        <v>70</v>
      </c>
      <c r="B96" s="137" t="s">
        <v>194</v>
      </c>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0"/>
      <c r="AX96" s="130"/>
      <c r="AY96" s="130"/>
      <c r="AZ96" s="130"/>
      <c r="BA96" s="130"/>
      <c r="BB96" s="130"/>
      <c r="BC96" s="130"/>
      <c r="BD96" s="130"/>
      <c r="BE96" s="130"/>
      <c r="BF96" s="130"/>
      <c r="BG96" s="130"/>
      <c r="BH96" s="130"/>
      <c r="BI96" s="130"/>
      <c r="BJ96" s="130"/>
      <c r="BK96" s="130"/>
      <c r="BL96" s="130"/>
      <c r="BM96" s="130"/>
      <c r="BN96" s="130"/>
      <c r="BO96" s="130"/>
      <c r="BP96" s="130"/>
      <c r="BQ96" s="130"/>
      <c r="BR96" s="130"/>
      <c r="BS96" s="130"/>
      <c r="BT96" s="130"/>
      <c r="BU96" s="130"/>
      <c r="BV96" s="130"/>
      <c r="BW96" s="130"/>
      <c r="BX96" s="130"/>
      <c r="BY96" s="130"/>
      <c r="BZ96" s="130"/>
      <c r="CA96" s="130"/>
    </row>
    <row r="97" spans="1:79" ht="14.5" x14ac:dyDescent="0.35">
      <c r="A97" s="129" t="s">
        <v>71</v>
      </c>
      <c r="B97" s="137" t="s">
        <v>195</v>
      </c>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c r="BT97" s="130"/>
      <c r="BU97" s="130"/>
      <c r="BV97" s="130"/>
      <c r="BW97" s="130"/>
      <c r="BX97" s="130"/>
      <c r="BY97" s="130"/>
      <c r="BZ97" s="130"/>
      <c r="CA97" s="130"/>
    </row>
    <row r="98" spans="1:79" ht="14.5" x14ac:dyDescent="0.35">
      <c r="A98" s="129" t="s">
        <v>72</v>
      </c>
      <c r="B98" s="137" t="s">
        <v>196</v>
      </c>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0"/>
      <c r="AX98" s="130"/>
      <c r="AY98" s="130"/>
      <c r="AZ98" s="130"/>
      <c r="BA98" s="130"/>
      <c r="BB98" s="130"/>
      <c r="BC98" s="130"/>
      <c r="BD98" s="130"/>
      <c r="BE98" s="130"/>
      <c r="BF98" s="130"/>
      <c r="BG98" s="130"/>
      <c r="BH98" s="130"/>
      <c r="BI98" s="130"/>
      <c r="BJ98" s="130"/>
      <c r="BK98" s="130"/>
      <c r="BL98" s="130"/>
      <c r="BM98" s="130"/>
      <c r="BN98" s="130"/>
      <c r="BO98" s="130"/>
      <c r="BP98" s="130"/>
      <c r="BQ98" s="130"/>
      <c r="BR98" s="130"/>
      <c r="BS98" s="130"/>
      <c r="BT98" s="130"/>
      <c r="BU98" s="130"/>
      <c r="BV98" s="130"/>
      <c r="BW98" s="130"/>
      <c r="BX98" s="130"/>
      <c r="BY98" s="130"/>
      <c r="BZ98" s="130"/>
      <c r="CA98" s="130"/>
    </row>
    <row r="99" spans="1:79" ht="14.5" x14ac:dyDescent="0.35">
      <c r="A99" s="129" t="s">
        <v>197</v>
      </c>
      <c r="B99" s="137" t="s">
        <v>198</v>
      </c>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0"/>
      <c r="BT99" s="130"/>
      <c r="BU99" s="130"/>
      <c r="BV99" s="130"/>
      <c r="BW99" s="130"/>
      <c r="BX99" s="130"/>
      <c r="BY99" s="130"/>
      <c r="BZ99" s="130"/>
      <c r="CA99" s="130"/>
    </row>
    <row r="100" spans="1:79" ht="14.5" x14ac:dyDescent="0.35">
      <c r="A100" s="129" t="s">
        <v>73</v>
      </c>
      <c r="B100" s="137" t="s">
        <v>199</v>
      </c>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0"/>
      <c r="BT100" s="130"/>
      <c r="BU100" s="130"/>
      <c r="BV100" s="130"/>
      <c r="BW100" s="130"/>
      <c r="BX100" s="130"/>
      <c r="BY100" s="130"/>
      <c r="BZ100" s="130"/>
      <c r="CA100" s="130"/>
    </row>
    <row r="101" spans="1:79" ht="14.5" x14ac:dyDescent="0.35">
      <c r="A101" s="129" t="s">
        <v>74</v>
      </c>
      <c r="B101" s="137" t="s">
        <v>200</v>
      </c>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0"/>
      <c r="AX101" s="130"/>
      <c r="AY101" s="130"/>
      <c r="AZ101" s="130"/>
      <c r="BA101" s="130"/>
      <c r="BB101" s="130"/>
      <c r="BC101" s="130"/>
      <c r="BD101" s="130"/>
      <c r="BE101" s="130"/>
      <c r="BF101" s="130"/>
      <c r="BG101" s="130"/>
      <c r="BH101" s="130"/>
      <c r="BI101" s="130"/>
      <c r="BJ101" s="130"/>
      <c r="BK101" s="130"/>
      <c r="BL101" s="130"/>
      <c r="BM101" s="130"/>
      <c r="BN101" s="130"/>
      <c r="BO101" s="130"/>
      <c r="BP101" s="130"/>
      <c r="BQ101" s="130"/>
      <c r="BR101" s="130"/>
      <c r="BS101" s="130"/>
      <c r="BT101" s="130"/>
      <c r="BU101" s="130"/>
      <c r="BV101" s="130"/>
      <c r="BW101" s="130"/>
      <c r="BX101" s="130"/>
      <c r="BY101" s="130"/>
      <c r="BZ101" s="130"/>
      <c r="CA101" s="130"/>
    </row>
    <row r="102" spans="1:79" ht="14.5" x14ac:dyDescent="0.35">
      <c r="A102" s="129" t="s">
        <v>75</v>
      </c>
      <c r="B102" s="137" t="s">
        <v>201</v>
      </c>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0"/>
      <c r="AX102" s="130"/>
      <c r="AY102" s="130"/>
      <c r="AZ102" s="130"/>
      <c r="BA102" s="130"/>
      <c r="BB102" s="130"/>
      <c r="BC102" s="130"/>
      <c r="BD102" s="130"/>
      <c r="BE102" s="130"/>
      <c r="BF102" s="130"/>
      <c r="BG102" s="130"/>
      <c r="BH102" s="130"/>
      <c r="BI102" s="130"/>
      <c r="BJ102" s="130"/>
      <c r="BK102" s="130"/>
      <c r="BL102" s="130"/>
      <c r="BM102" s="130"/>
      <c r="BN102" s="130"/>
      <c r="BO102" s="130"/>
      <c r="BP102" s="130"/>
      <c r="BQ102" s="130"/>
      <c r="BR102" s="130"/>
      <c r="BS102" s="130"/>
      <c r="BT102" s="130"/>
      <c r="BU102" s="130"/>
      <c r="BV102" s="130"/>
      <c r="BW102" s="130"/>
      <c r="BX102" s="130"/>
      <c r="BY102" s="130"/>
      <c r="BZ102" s="130"/>
      <c r="CA102" s="130"/>
    </row>
    <row r="103" spans="1:79" ht="14.5" x14ac:dyDescent="0.35">
      <c r="A103" s="129" t="s">
        <v>76</v>
      </c>
      <c r="B103" s="137" t="s">
        <v>202</v>
      </c>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0"/>
      <c r="AX103" s="130"/>
      <c r="AY103" s="130"/>
      <c r="AZ103" s="130"/>
      <c r="BA103" s="130"/>
      <c r="BB103" s="130"/>
      <c r="BC103" s="130"/>
      <c r="BD103" s="130"/>
      <c r="BE103" s="130"/>
      <c r="BF103" s="130"/>
      <c r="BG103" s="130"/>
      <c r="BH103" s="130"/>
      <c r="BI103" s="130"/>
      <c r="BJ103" s="130"/>
      <c r="BK103" s="130"/>
      <c r="BL103" s="130"/>
      <c r="BM103" s="130"/>
      <c r="BN103" s="130"/>
      <c r="BO103" s="130"/>
      <c r="BP103" s="130"/>
      <c r="BQ103" s="130"/>
      <c r="BR103" s="130"/>
      <c r="BS103" s="130"/>
      <c r="BT103" s="130"/>
      <c r="BU103" s="130"/>
      <c r="BV103" s="130"/>
      <c r="BW103" s="130"/>
      <c r="BX103" s="130"/>
      <c r="BY103" s="130"/>
      <c r="BZ103" s="130"/>
      <c r="CA103" s="130"/>
    </row>
    <row r="104" spans="1:79" ht="14.5" x14ac:dyDescent="0.35">
      <c r="A104" s="129" t="s">
        <v>77</v>
      </c>
      <c r="B104" s="137" t="s">
        <v>203</v>
      </c>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0"/>
      <c r="AX104" s="130"/>
      <c r="AY104" s="130"/>
      <c r="AZ104" s="130"/>
      <c r="BA104" s="130"/>
      <c r="BB104" s="130"/>
      <c r="BC104" s="130"/>
      <c r="BD104" s="130"/>
      <c r="BE104" s="130"/>
      <c r="BF104" s="130"/>
      <c r="BG104" s="130"/>
      <c r="BH104" s="130"/>
      <c r="BI104" s="130"/>
      <c r="BJ104" s="130"/>
      <c r="BK104" s="130"/>
      <c r="BL104" s="130"/>
      <c r="BM104" s="130"/>
      <c r="BN104" s="130"/>
      <c r="BO104" s="130"/>
      <c r="BP104" s="130"/>
      <c r="BQ104" s="130"/>
      <c r="BR104" s="130"/>
      <c r="BS104" s="130"/>
      <c r="BT104" s="130"/>
      <c r="BU104" s="130"/>
      <c r="BV104" s="130"/>
      <c r="BW104" s="130"/>
      <c r="BX104" s="130"/>
      <c r="BY104" s="130"/>
      <c r="BZ104" s="130"/>
      <c r="CA104" s="130"/>
    </row>
    <row r="105" spans="1:79" ht="14.5" x14ac:dyDescent="0.35">
      <c r="A105" s="129" t="s">
        <v>78</v>
      </c>
      <c r="B105" s="137" t="s">
        <v>204</v>
      </c>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0"/>
      <c r="AX105" s="130"/>
      <c r="AY105" s="130"/>
      <c r="AZ105" s="130"/>
      <c r="BA105" s="130"/>
      <c r="BB105" s="130"/>
      <c r="BC105" s="130"/>
      <c r="BD105" s="130"/>
      <c r="BE105" s="130"/>
      <c r="BF105" s="130"/>
      <c r="BG105" s="130"/>
      <c r="BH105" s="130"/>
      <c r="BI105" s="130"/>
      <c r="BJ105" s="130"/>
      <c r="BK105" s="130"/>
      <c r="BL105" s="130"/>
      <c r="BM105" s="130"/>
      <c r="BN105" s="130"/>
      <c r="BO105" s="130"/>
      <c r="BP105" s="130"/>
      <c r="BQ105" s="130"/>
      <c r="BR105" s="130"/>
      <c r="BS105" s="130"/>
      <c r="BT105" s="130"/>
      <c r="BU105" s="130"/>
      <c r="BV105" s="130"/>
      <c r="BW105" s="130"/>
      <c r="BX105" s="130"/>
      <c r="BY105" s="130"/>
      <c r="BZ105" s="130"/>
      <c r="CA105" s="130"/>
    </row>
    <row r="106" spans="1:79" ht="14.5" x14ac:dyDescent="0.35">
      <c r="A106" s="129" t="s">
        <v>205</v>
      </c>
      <c r="B106" s="137" t="s">
        <v>206</v>
      </c>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0"/>
      <c r="AX106" s="130"/>
      <c r="AY106" s="130"/>
      <c r="AZ106" s="130"/>
      <c r="BA106" s="130"/>
      <c r="BB106" s="130"/>
      <c r="BC106" s="130"/>
      <c r="BD106" s="130"/>
      <c r="BE106" s="130"/>
      <c r="BF106" s="130"/>
      <c r="BG106" s="130"/>
      <c r="BH106" s="130"/>
      <c r="BI106" s="130"/>
      <c r="BJ106" s="130"/>
      <c r="BK106" s="130"/>
      <c r="BL106" s="130"/>
      <c r="BM106" s="130"/>
      <c r="BN106" s="130"/>
      <c r="BO106" s="130"/>
      <c r="BP106" s="130"/>
      <c r="BQ106" s="130"/>
      <c r="BR106" s="130"/>
      <c r="BS106" s="130"/>
      <c r="BT106" s="130"/>
      <c r="BU106" s="130"/>
      <c r="BV106" s="130"/>
      <c r="BW106" s="130"/>
      <c r="BX106" s="130"/>
      <c r="BY106" s="130"/>
      <c r="BZ106" s="130"/>
      <c r="CA106" s="130"/>
    </row>
    <row r="107" spans="1:79" ht="14.5" x14ac:dyDescent="0.35">
      <c r="A107" s="129" t="s">
        <v>79</v>
      </c>
      <c r="B107" s="137" t="s">
        <v>207</v>
      </c>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0"/>
      <c r="AX107" s="130"/>
      <c r="AY107" s="130"/>
      <c r="AZ107" s="130"/>
      <c r="BA107" s="130"/>
      <c r="BB107" s="130"/>
      <c r="BC107" s="130"/>
      <c r="BD107" s="130"/>
      <c r="BE107" s="130"/>
      <c r="BF107" s="130"/>
      <c r="BG107" s="130"/>
      <c r="BH107" s="130"/>
      <c r="BI107" s="130"/>
      <c r="BJ107" s="130"/>
      <c r="BK107" s="130"/>
      <c r="BL107" s="130"/>
      <c r="BM107" s="130"/>
      <c r="BN107" s="130"/>
      <c r="BO107" s="130"/>
      <c r="BP107" s="130"/>
      <c r="BQ107" s="130"/>
      <c r="BR107" s="130"/>
      <c r="BS107" s="130"/>
      <c r="BT107" s="130"/>
      <c r="BU107" s="130"/>
      <c r="BV107" s="130"/>
      <c r="BW107" s="130"/>
      <c r="BX107" s="130"/>
      <c r="BY107" s="130"/>
      <c r="BZ107" s="130"/>
      <c r="CA107" s="130"/>
    </row>
    <row r="108" spans="1:79" ht="14.5" x14ac:dyDescent="0.35">
      <c r="A108" s="129" t="s">
        <v>80</v>
      </c>
      <c r="B108" s="137" t="s">
        <v>208</v>
      </c>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7"/>
      <c r="AN108" s="137"/>
      <c r="AO108" s="137"/>
      <c r="AP108" s="137"/>
      <c r="AQ108" s="137"/>
      <c r="AR108" s="137"/>
      <c r="AS108" s="137"/>
      <c r="AT108" s="137"/>
      <c r="AU108" s="137"/>
      <c r="AV108" s="137"/>
      <c r="AW108" s="130"/>
      <c r="AX108" s="130"/>
      <c r="AY108" s="130"/>
      <c r="AZ108" s="130"/>
      <c r="BA108" s="130"/>
      <c r="BB108" s="130"/>
      <c r="BC108" s="130"/>
      <c r="BD108" s="130"/>
      <c r="BE108" s="130"/>
      <c r="BF108" s="130"/>
      <c r="BG108" s="130"/>
      <c r="BH108" s="130"/>
      <c r="BI108" s="130"/>
      <c r="BJ108" s="130"/>
      <c r="BK108" s="130"/>
      <c r="BL108" s="130"/>
      <c r="BM108" s="130"/>
      <c r="BN108" s="130"/>
      <c r="BO108" s="130"/>
      <c r="BP108" s="130"/>
      <c r="BQ108" s="130"/>
      <c r="BR108" s="130"/>
      <c r="BS108" s="130"/>
      <c r="BT108" s="130"/>
      <c r="BU108" s="130"/>
      <c r="BV108" s="130"/>
      <c r="BW108" s="130"/>
      <c r="BX108" s="130"/>
      <c r="BY108" s="130"/>
      <c r="BZ108" s="130"/>
      <c r="CA108" s="130"/>
    </row>
    <row r="109" spans="1:79" ht="14.5" x14ac:dyDescent="0.35">
      <c r="A109" s="129" t="s">
        <v>81</v>
      </c>
      <c r="B109" s="137" t="s">
        <v>209</v>
      </c>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c r="AL109" s="137"/>
      <c r="AM109" s="137"/>
      <c r="AN109" s="137"/>
      <c r="AO109" s="137"/>
      <c r="AP109" s="137"/>
      <c r="AQ109" s="137"/>
      <c r="AR109" s="137"/>
      <c r="AS109" s="137"/>
      <c r="AT109" s="137"/>
      <c r="AU109" s="137"/>
      <c r="AV109" s="137"/>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0"/>
      <c r="BT109" s="130"/>
      <c r="BU109" s="130"/>
      <c r="BV109" s="130"/>
      <c r="BW109" s="130"/>
      <c r="BX109" s="130"/>
      <c r="BY109" s="130"/>
      <c r="BZ109" s="130"/>
      <c r="CA109" s="130"/>
    </row>
    <row r="110" spans="1:79" ht="14.5" x14ac:dyDescent="0.35">
      <c r="A110" s="129" t="s">
        <v>210</v>
      </c>
      <c r="B110" s="137" t="s">
        <v>211</v>
      </c>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0"/>
      <c r="AX110" s="130"/>
      <c r="AY110" s="130"/>
      <c r="AZ110" s="130"/>
      <c r="BA110" s="130"/>
      <c r="BB110" s="130"/>
      <c r="BC110" s="130"/>
      <c r="BD110" s="130"/>
      <c r="BE110" s="130"/>
      <c r="BF110" s="130"/>
      <c r="BG110" s="130"/>
      <c r="BH110" s="130"/>
      <c r="BI110" s="130"/>
      <c r="BJ110" s="130"/>
      <c r="BK110" s="130"/>
      <c r="BL110" s="130"/>
      <c r="BM110" s="130"/>
      <c r="BN110" s="130"/>
      <c r="BO110" s="130"/>
      <c r="BP110" s="130"/>
      <c r="BQ110" s="130"/>
      <c r="BR110" s="130"/>
      <c r="BS110" s="130"/>
      <c r="BT110" s="130"/>
      <c r="BU110" s="130"/>
      <c r="BV110" s="130"/>
      <c r="BW110" s="130"/>
      <c r="BX110" s="130"/>
      <c r="BY110" s="130"/>
      <c r="BZ110" s="130"/>
      <c r="CA110" s="130"/>
    </row>
    <row r="111" spans="1:79" ht="14.5" x14ac:dyDescent="0.35">
      <c r="A111" s="129" t="s">
        <v>82</v>
      </c>
      <c r="B111" s="137" t="s">
        <v>212</v>
      </c>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0"/>
      <c r="AX111" s="130"/>
      <c r="AY111" s="130"/>
      <c r="AZ111" s="130"/>
      <c r="BA111" s="130"/>
      <c r="BB111" s="130"/>
      <c r="BC111" s="130"/>
      <c r="BD111" s="130"/>
      <c r="BE111" s="130"/>
      <c r="BF111" s="130"/>
      <c r="BG111" s="130"/>
      <c r="BH111" s="130"/>
      <c r="BI111" s="130"/>
      <c r="BJ111" s="130"/>
      <c r="BK111" s="130"/>
      <c r="BL111" s="130"/>
      <c r="BM111" s="130"/>
      <c r="BN111" s="130"/>
      <c r="BO111" s="130"/>
      <c r="BP111" s="130"/>
      <c r="BQ111" s="130"/>
      <c r="BR111" s="130"/>
      <c r="BS111" s="130"/>
      <c r="BT111" s="130"/>
      <c r="BU111" s="130"/>
      <c r="BV111" s="130"/>
      <c r="BW111" s="130"/>
      <c r="BX111" s="130"/>
      <c r="BY111" s="130"/>
      <c r="BZ111" s="130"/>
      <c r="CA111" s="130"/>
    </row>
    <row r="112" spans="1:79" ht="14.5" x14ac:dyDescent="0.35">
      <c r="A112" s="129" t="s">
        <v>213</v>
      </c>
      <c r="B112" s="137" t="s">
        <v>214</v>
      </c>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0"/>
      <c r="AX112" s="130"/>
      <c r="AY112" s="130"/>
      <c r="AZ112" s="130"/>
      <c r="BA112" s="130"/>
      <c r="BB112" s="130"/>
      <c r="BC112" s="130"/>
      <c r="BD112" s="130"/>
      <c r="BE112" s="130"/>
      <c r="BF112" s="130"/>
      <c r="BG112" s="130"/>
      <c r="BH112" s="130"/>
      <c r="BI112" s="130"/>
      <c r="BJ112" s="130"/>
      <c r="BK112" s="130"/>
      <c r="BL112" s="130"/>
      <c r="BM112" s="130"/>
      <c r="BN112" s="130"/>
      <c r="BO112" s="130"/>
      <c r="BP112" s="130"/>
      <c r="BQ112" s="130"/>
      <c r="BR112" s="130"/>
      <c r="BS112" s="130"/>
      <c r="BT112" s="130"/>
      <c r="BU112" s="130"/>
      <c r="BV112" s="130"/>
      <c r="BW112" s="130"/>
      <c r="BX112" s="130"/>
      <c r="BY112" s="130"/>
      <c r="BZ112" s="130"/>
      <c r="CA112" s="130"/>
    </row>
    <row r="113" spans="1:79" ht="14.5" x14ac:dyDescent="0.35">
      <c r="A113" s="129" t="s">
        <v>83</v>
      </c>
      <c r="B113" s="137" t="s">
        <v>215</v>
      </c>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0"/>
      <c r="AX113" s="130"/>
      <c r="AY113" s="130"/>
      <c r="AZ113" s="130"/>
      <c r="BA113" s="130"/>
      <c r="BB113" s="130"/>
      <c r="BC113" s="130"/>
      <c r="BD113" s="130"/>
      <c r="BE113" s="130"/>
      <c r="BF113" s="130"/>
      <c r="BG113" s="130"/>
      <c r="BH113" s="130"/>
      <c r="BI113" s="130"/>
      <c r="BJ113" s="130"/>
      <c r="BK113" s="130"/>
      <c r="BL113" s="130"/>
      <c r="BM113" s="130"/>
      <c r="BN113" s="130"/>
      <c r="BO113" s="130"/>
      <c r="BP113" s="130"/>
      <c r="BQ113" s="130"/>
      <c r="BR113" s="130"/>
      <c r="BS113" s="130"/>
      <c r="BT113" s="130"/>
      <c r="BU113" s="130"/>
      <c r="BV113" s="130"/>
      <c r="BW113" s="130"/>
      <c r="BX113" s="130"/>
      <c r="BY113" s="130"/>
      <c r="BZ113" s="130"/>
      <c r="CA113" s="130"/>
    </row>
    <row r="114" spans="1:79" ht="14.5" x14ac:dyDescent="0.35">
      <c r="A114" s="129" t="s">
        <v>84</v>
      </c>
      <c r="B114" s="137" t="s">
        <v>216</v>
      </c>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0"/>
      <c r="AX114" s="130"/>
      <c r="AY114" s="130"/>
      <c r="AZ114" s="130"/>
      <c r="BA114" s="130"/>
      <c r="BB114" s="130"/>
      <c r="BC114" s="130"/>
      <c r="BD114" s="130"/>
      <c r="BE114" s="130"/>
      <c r="BF114" s="130"/>
      <c r="BG114" s="130"/>
      <c r="BH114" s="130"/>
      <c r="BI114" s="130"/>
      <c r="BJ114" s="130"/>
      <c r="BK114" s="130"/>
      <c r="BL114" s="130"/>
      <c r="BM114" s="130"/>
      <c r="BN114" s="130"/>
      <c r="BO114" s="130"/>
      <c r="BP114" s="130"/>
      <c r="BQ114" s="130"/>
      <c r="BR114" s="130"/>
      <c r="BS114" s="130"/>
      <c r="BT114" s="130"/>
      <c r="BU114" s="130"/>
      <c r="BV114" s="130"/>
      <c r="BW114" s="130"/>
      <c r="BX114" s="130"/>
      <c r="BY114" s="130"/>
      <c r="BZ114" s="130"/>
      <c r="CA114" s="130"/>
    </row>
    <row r="115" spans="1:79" ht="14.5" x14ac:dyDescent="0.35">
      <c r="A115" s="129" t="s">
        <v>85</v>
      </c>
      <c r="B115" s="137" t="s">
        <v>217</v>
      </c>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7"/>
      <c r="AU115" s="137"/>
      <c r="AV115" s="137"/>
      <c r="AW115" s="130"/>
      <c r="AX115" s="130"/>
      <c r="AY115" s="130"/>
      <c r="AZ115" s="130"/>
      <c r="BA115" s="130"/>
      <c r="BB115" s="130"/>
      <c r="BC115" s="130"/>
      <c r="BD115" s="130"/>
      <c r="BE115" s="130"/>
      <c r="BF115" s="130"/>
      <c r="BG115" s="130"/>
      <c r="BH115" s="130"/>
      <c r="BI115" s="130"/>
      <c r="BJ115" s="130"/>
      <c r="BK115" s="130"/>
      <c r="BL115" s="130"/>
      <c r="BM115" s="130"/>
      <c r="BN115" s="130"/>
      <c r="BO115" s="130"/>
      <c r="BP115" s="130"/>
      <c r="BQ115" s="130"/>
      <c r="BR115" s="130"/>
      <c r="BS115" s="130"/>
      <c r="BT115" s="130"/>
      <c r="BU115" s="130"/>
      <c r="BV115" s="130"/>
      <c r="BW115" s="130"/>
      <c r="BX115" s="130"/>
      <c r="BY115" s="130"/>
      <c r="BZ115" s="130"/>
      <c r="CA115" s="130"/>
    </row>
    <row r="116" spans="1:79" ht="14.5" x14ac:dyDescent="0.35">
      <c r="A116" s="129" t="s">
        <v>86</v>
      </c>
      <c r="B116" s="137" t="s">
        <v>218</v>
      </c>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0"/>
      <c r="AX116" s="130"/>
      <c r="AY116" s="130"/>
      <c r="AZ116" s="130"/>
      <c r="BA116" s="130"/>
      <c r="BB116" s="130"/>
      <c r="BC116" s="130"/>
      <c r="BD116" s="130"/>
      <c r="BE116" s="130"/>
      <c r="BF116" s="130"/>
      <c r="BG116" s="130"/>
      <c r="BH116" s="130"/>
      <c r="BI116" s="130"/>
      <c r="BJ116" s="130"/>
      <c r="BK116" s="130"/>
      <c r="BL116" s="130"/>
      <c r="BM116" s="130"/>
      <c r="BN116" s="130"/>
      <c r="BO116" s="130"/>
      <c r="BP116" s="130"/>
      <c r="BQ116" s="130"/>
      <c r="BR116" s="130"/>
      <c r="BS116" s="130"/>
      <c r="BT116" s="130"/>
      <c r="BU116" s="130"/>
      <c r="BV116" s="130"/>
      <c r="BW116" s="130"/>
      <c r="BX116" s="130"/>
      <c r="BY116" s="130"/>
      <c r="BZ116" s="130"/>
      <c r="CA116" s="130"/>
    </row>
    <row r="117" spans="1:79" ht="14.5" x14ac:dyDescent="0.35">
      <c r="A117" s="129" t="s">
        <v>219</v>
      </c>
      <c r="B117" s="137" t="s">
        <v>220</v>
      </c>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c r="BT117" s="130"/>
      <c r="BU117" s="130"/>
      <c r="BV117" s="130"/>
      <c r="BW117" s="130"/>
      <c r="BX117" s="130"/>
      <c r="BY117" s="130"/>
      <c r="BZ117" s="130"/>
      <c r="CA117" s="130"/>
    </row>
    <row r="118" spans="1:79" ht="14.5" x14ac:dyDescent="0.35">
      <c r="A118" s="129" t="s">
        <v>221</v>
      </c>
      <c r="B118" s="137" t="s">
        <v>222</v>
      </c>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137"/>
      <c r="AP118" s="137"/>
      <c r="AQ118" s="137"/>
      <c r="AR118" s="137"/>
      <c r="AS118" s="137"/>
      <c r="AT118" s="137"/>
      <c r="AU118" s="137"/>
      <c r="AV118" s="137"/>
      <c r="AW118" s="130"/>
      <c r="AX118" s="130"/>
      <c r="AY118" s="130"/>
      <c r="AZ118" s="130"/>
      <c r="BA118" s="130"/>
      <c r="BB118" s="130"/>
      <c r="BC118" s="130"/>
      <c r="BD118" s="130"/>
      <c r="BE118" s="130"/>
      <c r="BF118" s="130"/>
      <c r="BG118" s="130"/>
      <c r="BH118" s="130"/>
      <c r="BI118" s="130"/>
      <c r="BJ118" s="130"/>
      <c r="BK118" s="130"/>
      <c r="BL118" s="130"/>
      <c r="BM118" s="130"/>
      <c r="BN118" s="130"/>
      <c r="BO118" s="130"/>
      <c r="BP118" s="130"/>
      <c r="BQ118" s="130"/>
      <c r="BR118" s="130"/>
      <c r="BS118" s="130"/>
      <c r="BT118" s="130"/>
      <c r="BU118" s="130"/>
      <c r="BV118" s="130"/>
      <c r="BW118" s="130"/>
      <c r="BX118" s="130"/>
      <c r="BY118" s="130"/>
      <c r="BZ118" s="130"/>
      <c r="CA118" s="130"/>
    </row>
    <row r="119" spans="1:79" ht="14.5" x14ac:dyDescent="0.35">
      <c r="A119" s="129" t="s">
        <v>87</v>
      </c>
      <c r="B119" s="137" t="s">
        <v>223</v>
      </c>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0"/>
      <c r="AX119" s="130"/>
      <c r="AY119" s="130"/>
      <c r="AZ119" s="130"/>
      <c r="BA119" s="130"/>
      <c r="BB119" s="130"/>
      <c r="BC119" s="130"/>
      <c r="BD119" s="130"/>
      <c r="BE119" s="130"/>
      <c r="BF119" s="130"/>
      <c r="BG119" s="130"/>
      <c r="BH119" s="130"/>
      <c r="BI119" s="130"/>
      <c r="BJ119" s="130"/>
      <c r="BK119" s="130"/>
      <c r="BL119" s="130"/>
      <c r="BM119" s="130"/>
      <c r="BN119" s="130"/>
      <c r="BO119" s="130"/>
      <c r="BP119" s="130"/>
      <c r="BQ119" s="130"/>
      <c r="BR119" s="130"/>
      <c r="BS119" s="130"/>
      <c r="BT119" s="130"/>
      <c r="BU119" s="130"/>
      <c r="BV119" s="130"/>
      <c r="BW119" s="130"/>
      <c r="BX119" s="130"/>
      <c r="BY119" s="130"/>
      <c r="BZ119" s="130"/>
      <c r="CA119" s="130"/>
    </row>
    <row r="120" spans="1:79" ht="14.5" x14ac:dyDescent="0.35">
      <c r="A120" s="129" t="s">
        <v>224</v>
      </c>
      <c r="B120" s="137" t="s">
        <v>225</v>
      </c>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137"/>
      <c r="AP120" s="137"/>
      <c r="AQ120" s="137"/>
      <c r="AR120" s="137"/>
      <c r="AS120" s="137"/>
      <c r="AT120" s="137"/>
      <c r="AU120" s="137"/>
      <c r="AV120" s="137"/>
      <c r="AW120" s="130"/>
      <c r="AX120" s="130"/>
      <c r="AY120" s="130"/>
      <c r="AZ120" s="130"/>
      <c r="BA120" s="130"/>
      <c r="BB120" s="130"/>
      <c r="BC120" s="130"/>
      <c r="BD120" s="130"/>
      <c r="BE120" s="130"/>
      <c r="BF120" s="130"/>
      <c r="BG120" s="130"/>
      <c r="BH120" s="130"/>
      <c r="BI120" s="130"/>
      <c r="BJ120" s="130"/>
      <c r="BK120" s="130"/>
      <c r="BL120" s="130"/>
      <c r="BM120" s="130"/>
      <c r="BN120" s="130"/>
      <c r="BO120" s="130"/>
      <c r="BP120" s="130"/>
      <c r="BQ120" s="130"/>
      <c r="BR120" s="130"/>
      <c r="BS120" s="130"/>
      <c r="BT120" s="130"/>
      <c r="BU120" s="130"/>
      <c r="BV120" s="130"/>
      <c r="BW120" s="130"/>
      <c r="BX120" s="130"/>
      <c r="BY120" s="130"/>
      <c r="BZ120" s="130"/>
      <c r="CA120" s="130"/>
    </row>
    <row r="121" spans="1:79" ht="14.5" x14ac:dyDescent="0.35">
      <c r="A121" s="129" t="s">
        <v>88</v>
      </c>
      <c r="B121" s="137" t="s">
        <v>226</v>
      </c>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0"/>
      <c r="AX121" s="130"/>
      <c r="AY121" s="130"/>
      <c r="AZ121" s="130"/>
      <c r="BA121" s="130"/>
      <c r="BB121" s="130"/>
      <c r="BC121" s="130"/>
      <c r="BD121" s="130"/>
      <c r="BE121" s="130"/>
      <c r="BF121" s="130"/>
      <c r="BG121" s="130"/>
      <c r="BH121" s="130"/>
      <c r="BI121" s="130"/>
      <c r="BJ121" s="130"/>
      <c r="BK121" s="130"/>
      <c r="BL121" s="130"/>
      <c r="BM121" s="130"/>
      <c r="BN121" s="130"/>
      <c r="BO121" s="130"/>
      <c r="BP121" s="130"/>
      <c r="BQ121" s="130"/>
      <c r="BR121" s="130"/>
      <c r="BS121" s="130"/>
      <c r="BT121" s="130"/>
      <c r="BU121" s="130"/>
      <c r="BV121" s="130"/>
      <c r="BW121" s="130"/>
      <c r="BX121" s="130"/>
      <c r="BY121" s="130"/>
      <c r="BZ121" s="130"/>
      <c r="CA121" s="130"/>
    </row>
    <row r="122" spans="1:79" ht="14.5" x14ac:dyDescent="0.35">
      <c r="A122" s="129" t="s">
        <v>89</v>
      </c>
      <c r="B122" s="137" t="s">
        <v>227</v>
      </c>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137"/>
      <c r="AP122" s="137"/>
      <c r="AQ122" s="137"/>
      <c r="AR122" s="137"/>
      <c r="AS122" s="137"/>
      <c r="AT122" s="137"/>
      <c r="AU122" s="137"/>
      <c r="AV122" s="137"/>
      <c r="AW122" s="130"/>
      <c r="AX122" s="130"/>
      <c r="AY122" s="130"/>
      <c r="AZ122" s="130"/>
      <c r="BA122" s="130"/>
      <c r="BB122" s="130"/>
      <c r="BC122" s="130"/>
      <c r="BD122" s="130"/>
      <c r="BE122" s="130"/>
      <c r="BF122" s="130"/>
      <c r="BG122" s="130"/>
      <c r="BH122" s="130"/>
      <c r="BI122" s="130"/>
      <c r="BJ122" s="130"/>
      <c r="BK122" s="130"/>
      <c r="BL122" s="130"/>
      <c r="BM122" s="130"/>
      <c r="BN122" s="130"/>
      <c r="BO122" s="130"/>
      <c r="BP122" s="130"/>
      <c r="BQ122" s="130"/>
      <c r="BR122" s="130"/>
      <c r="BS122" s="130"/>
      <c r="BT122" s="130"/>
      <c r="BU122" s="130"/>
      <c r="BV122" s="130"/>
      <c r="BW122" s="130"/>
      <c r="BX122" s="130"/>
      <c r="BY122" s="130"/>
      <c r="BZ122" s="130"/>
      <c r="CA122" s="130"/>
    </row>
    <row r="123" spans="1:79" ht="14.5" x14ac:dyDescent="0.35">
      <c r="A123" s="129" t="s">
        <v>228</v>
      </c>
      <c r="B123" s="137" t="s">
        <v>229</v>
      </c>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137"/>
      <c r="AP123" s="137"/>
      <c r="AQ123" s="137"/>
      <c r="AR123" s="137"/>
      <c r="AS123" s="137"/>
      <c r="AT123" s="137"/>
      <c r="AU123" s="137"/>
      <c r="AV123" s="137"/>
      <c r="AW123" s="130"/>
      <c r="AX123" s="130"/>
      <c r="AY123" s="130"/>
      <c r="AZ123" s="130"/>
      <c r="BA123" s="130"/>
      <c r="BB123" s="130"/>
      <c r="BC123" s="130"/>
      <c r="BD123" s="130"/>
      <c r="BE123" s="130"/>
      <c r="BF123" s="130"/>
      <c r="BG123" s="130"/>
      <c r="BH123" s="130"/>
      <c r="BI123" s="130"/>
      <c r="BJ123" s="130"/>
      <c r="BK123" s="130"/>
      <c r="BL123" s="130"/>
      <c r="BM123" s="130"/>
      <c r="BN123" s="130"/>
      <c r="BO123" s="130"/>
      <c r="BP123" s="130"/>
      <c r="BQ123" s="130"/>
      <c r="BR123" s="130"/>
      <c r="BS123" s="130"/>
      <c r="BT123" s="130"/>
      <c r="BU123" s="130"/>
      <c r="BV123" s="130"/>
      <c r="BW123" s="130"/>
      <c r="BX123" s="130"/>
      <c r="BY123" s="130"/>
      <c r="BZ123" s="130"/>
      <c r="CA123" s="130"/>
    </row>
    <row r="124" spans="1:79" ht="14.5" x14ac:dyDescent="0.35">
      <c r="A124" s="129" t="s">
        <v>90</v>
      </c>
      <c r="B124" s="137" t="s">
        <v>230</v>
      </c>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0"/>
      <c r="AX124" s="130"/>
      <c r="AY124" s="130"/>
      <c r="AZ124" s="130"/>
      <c r="BA124" s="130"/>
      <c r="BB124" s="130"/>
      <c r="BC124" s="130"/>
      <c r="BD124" s="130"/>
      <c r="BE124" s="130"/>
      <c r="BF124" s="130"/>
      <c r="BG124" s="130"/>
      <c r="BH124" s="130"/>
      <c r="BI124" s="130"/>
      <c r="BJ124" s="130"/>
      <c r="BK124" s="130"/>
      <c r="BL124" s="130"/>
      <c r="BM124" s="130"/>
      <c r="BN124" s="130"/>
      <c r="BO124" s="130"/>
      <c r="BP124" s="130"/>
      <c r="BQ124" s="130"/>
      <c r="BR124" s="130"/>
      <c r="BS124" s="130"/>
      <c r="BT124" s="130"/>
      <c r="BU124" s="130"/>
      <c r="BV124" s="130"/>
      <c r="BW124" s="130"/>
      <c r="BX124" s="130"/>
      <c r="BY124" s="130"/>
      <c r="BZ124" s="130"/>
      <c r="CA124" s="130"/>
    </row>
    <row r="125" spans="1:79" ht="14.5" x14ac:dyDescent="0.35">
      <c r="A125" s="129" t="s">
        <v>91</v>
      </c>
      <c r="B125" s="137" t="s">
        <v>231</v>
      </c>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137"/>
      <c r="AP125" s="137"/>
      <c r="AQ125" s="137"/>
      <c r="AR125" s="137"/>
      <c r="AS125" s="137"/>
      <c r="AT125" s="137"/>
      <c r="AU125" s="137"/>
      <c r="AV125" s="137"/>
      <c r="AW125" s="130"/>
      <c r="AX125" s="130"/>
      <c r="AY125" s="130"/>
      <c r="AZ125" s="130"/>
      <c r="BA125" s="130"/>
      <c r="BB125" s="130"/>
      <c r="BC125" s="130"/>
      <c r="BD125" s="130"/>
      <c r="BE125" s="130"/>
      <c r="BF125" s="130"/>
      <c r="BG125" s="130"/>
      <c r="BH125" s="130"/>
      <c r="BI125" s="130"/>
      <c r="BJ125" s="130"/>
      <c r="BK125" s="130"/>
      <c r="BL125" s="130"/>
      <c r="BM125" s="130"/>
      <c r="BN125" s="130"/>
      <c r="BO125" s="130"/>
      <c r="BP125" s="130"/>
      <c r="BQ125" s="130"/>
      <c r="BR125" s="130"/>
      <c r="BS125" s="130"/>
      <c r="BT125" s="130"/>
      <c r="BU125" s="130"/>
      <c r="BV125" s="130"/>
      <c r="BW125" s="130"/>
      <c r="BX125" s="130"/>
      <c r="BY125" s="130"/>
      <c r="BZ125" s="130"/>
      <c r="CA125" s="130"/>
    </row>
    <row r="126" spans="1:79" ht="14.5" x14ac:dyDescent="0.35">
      <c r="A126" s="129" t="s">
        <v>92</v>
      </c>
      <c r="B126" s="137" t="s">
        <v>232</v>
      </c>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0"/>
      <c r="AX126" s="130"/>
      <c r="AY126" s="130"/>
      <c r="AZ126" s="130"/>
      <c r="BA126" s="130"/>
      <c r="BB126" s="130"/>
      <c r="BC126" s="130"/>
      <c r="BD126" s="130"/>
      <c r="BE126" s="130"/>
      <c r="BF126" s="130"/>
      <c r="BG126" s="130"/>
      <c r="BH126" s="130"/>
      <c r="BI126" s="130"/>
      <c r="BJ126" s="130"/>
      <c r="BK126" s="130"/>
      <c r="BL126" s="130"/>
      <c r="BM126" s="130"/>
      <c r="BN126" s="130"/>
      <c r="BO126" s="130"/>
      <c r="BP126" s="130"/>
      <c r="BQ126" s="130"/>
      <c r="BR126" s="130"/>
      <c r="BS126" s="130"/>
      <c r="BT126" s="130"/>
      <c r="BU126" s="130"/>
      <c r="BV126" s="130"/>
      <c r="BW126" s="130"/>
      <c r="BX126" s="130"/>
      <c r="BY126" s="130"/>
      <c r="BZ126" s="130"/>
      <c r="CA126" s="130"/>
    </row>
    <row r="127" spans="1:79" ht="14.5" x14ac:dyDescent="0.35">
      <c r="A127" s="129" t="s">
        <v>93</v>
      </c>
      <c r="B127" s="137" t="s">
        <v>233</v>
      </c>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0"/>
      <c r="AX127" s="130"/>
      <c r="AY127" s="130"/>
      <c r="AZ127" s="130"/>
      <c r="BA127" s="130"/>
      <c r="BB127" s="130"/>
      <c r="BC127" s="130"/>
      <c r="BD127" s="130"/>
      <c r="BE127" s="130"/>
      <c r="BF127" s="130"/>
      <c r="BG127" s="130"/>
      <c r="BH127" s="130"/>
      <c r="BI127" s="130"/>
      <c r="BJ127" s="130"/>
      <c r="BK127" s="130"/>
      <c r="BL127" s="130"/>
      <c r="BM127" s="130"/>
      <c r="BN127" s="130"/>
      <c r="BO127" s="130"/>
      <c r="BP127" s="130"/>
      <c r="BQ127" s="130"/>
      <c r="BR127" s="130"/>
      <c r="BS127" s="130"/>
      <c r="BT127" s="130"/>
      <c r="BU127" s="130"/>
      <c r="BV127" s="130"/>
      <c r="BW127" s="130"/>
      <c r="BX127" s="130"/>
      <c r="BY127" s="130"/>
      <c r="BZ127" s="130"/>
      <c r="CA127" s="130"/>
    </row>
    <row r="128" spans="1:79" ht="14.5" x14ac:dyDescent="0.35">
      <c r="A128" s="129" t="s">
        <v>94</v>
      </c>
      <c r="B128" s="137" t="s">
        <v>234</v>
      </c>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0"/>
      <c r="AX128" s="130"/>
      <c r="AY128" s="130"/>
      <c r="AZ128" s="130"/>
      <c r="BA128" s="130"/>
      <c r="BB128" s="130"/>
      <c r="BC128" s="130"/>
      <c r="BD128" s="130"/>
      <c r="BE128" s="130"/>
      <c r="BF128" s="130"/>
      <c r="BG128" s="130"/>
      <c r="BH128" s="130"/>
      <c r="BI128" s="130"/>
      <c r="BJ128" s="130"/>
      <c r="BK128" s="130"/>
      <c r="BL128" s="130"/>
      <c r="BM128" s="130"/>
      <c r="BN128" s="130"/>
      <c r="BO128" s="130"/>
      <c r="BP128" s="130"/>
      <c r="BQ128" s="130"/>
      <c r="BR128" s="130"/>
      <c r="BS128" s="130"/>
      <c r="BT128" s="130"/>
      <c r="BU128" s="130"/>
      <c r="BV128" s="130"/>
      <c r="BW128" s="130"/>
      <c r="BX128" s="130"/>
      <c r="BY128" s="130"/>
      <c r="BZ128" s="130"/>
      <c r="CA128" s="130"/>
    </row>
    <row r="129" spans="1:79" ht="14.5" x14ac:dyDescent="0.35">
      <c r="A129" s="129" t="s">
        <v>235</v>
      </c>
      <c r="B129" s="137" t="s">
        <v>236</v>
      </c>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0"/>
      <c r="AX129" s="130"/>
      <c r="AY129" s="130"/>
      <c r="AZ129" s="130"/>
      <c r="BA129" s="130"/>
      <c r="BB129" s="130"/>
      <c r="BC129" s="130"/>
      <c r="BD129" s="130"/>
      <c r="BE129" s="130"/>
      <c r="BF129" s="130"/>
      <c r="BG129" s="130"/>
      <c r="BH129" s="130"/>
      <c r="BI129" s="130"/>
      <c r="BJ129" s="130"/>
      <c r="BK129" s="130"/>
      <c r="BL129" s="130"/>
      <c r="BM129" s="130"/>
      <c r="BN129" s="130"/>
      <c r="BO129" s="130"/>
      <c r="BP129" s="130"/>
      <c r="BQ129" s="130"/>
      <c r="BR129" s="130"/>
      <c r="BS129" s="130"/>
      <c r="BT129" s="130"/>
      <c r="BU129" s="130"/>
      <c r="BV129" s="130"/>
      <c r="BW129" s="130"/>
      <c r="BX129" s="130"/>
      <c r="BY129" s="130"/>
      <c r="BZ129" s="130"/>
      <c r="CA129" s="130"/>
    </row>
    <row r="130" spans="1:79" ht="14.5" x14ac:dyDescent="0.35">
      <c r="A130" s="129" t="s">
        <v>237</v>
      </c>
      <c r="B130" s="137" t="s">
        <v>238</v>
      </c>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0"/>
      <c r="AX130" s="130"/>
      <c r="AY130" s="130"/>
      <c r="AZ130" s="130"/>
      <c r="BA130" s="130"/>
      <c r="BB130" s="130"/>
      <c r="BC130" s="130"/>
      <c r="BD130" s="130"/>
      <c r="BE130" s="130"/>
      <c r="BF130" s="130"/>
      <c r="BG130" s="130"/>
      <c r="BH130" s="130"/>
      <c r="BI130" s="130"/>
      <c r="BJ130" s="130"/>
      <c r="BK130" s="130"/>
      <c r="BL130" s="130"/>
      <c r="BM130" s="130"/>
      <c r="BN130" s="130"/>
      <c r="BO130" s="130"/>
      <c r="BP130" s="130"/>
      <c r="BQ130" s="130"/>
      <c r="BR130" s="130"/>
      <c r="BS130" s="130"/>
      <c r="BT130" s="130"/>
      <c r="BU130" s="130"/>
      <c r="BV130" s="130"/>
      <c r="BW130" s="130"/>
      <c r="BX130" s="130"/>
      <c r="BY130" s="130"/>
      <c r="BZ130" s="130"/>
      <c r="CA130" s="130"/>
    </row>
    <row r="131" spans="1:79" ht="14.5" x14ac:dyDescent="0.35">
      <c r="A131" s="129" t="s">
        <v>239</v>
      </c>
      <c r="B131" s="137" t="s">
        <v>240</v>
      </c>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0"/>
      <c r="AX131" s="130"/>
      <c r="AY131" s="130"/>
      <c r="AZ131" s="130"/>
      <c r="BA131" s="130"/>
      <c r="BB131" s="130"/>
      <c r="BC131" s="130"/>
      <c r="BD131" s="130"/>
      <c r="BE131" s="130"/>
      <c r="BF131" s="130"/>
      <c r="BG131" s="130"/>
      <c r="BH131" s="130"/>
      <c r="BI131" s="130"/>
      <c r="BJ131" s="130"/>
      <c r="BK131" s="130"/>
      <c r="BL131" s="130"/>
      <c r="BM131" s="130"/>
      <c r="BN131" s="130"/>
      <c r="BO131" s="130"/>
      <c r="BP131" s="130"/>
      <c r="BQ131" s="130"/>
      <c r="BR131" s="130"/>
      <c r="BS131" s="130"/>
      <c r="BT131" s="130"/>
      <c r="BU131" s="130"/>
      <c r="BV131" s="130"/>
      <c r="BW131" s="130"/>
      <c r="BX131" s="130"/>
      <c r="BY131" s="130"/>
      <c r="BZ131" s="130"/>
      <c r="CA131" s="130"/>
    </row>
    <row r="132" spans="1:79" ht="14.5" x14ac:dyDescent="0.35">
      <c r="A132" s="129" t="s">
        <v>241</v>
      </c>
      <c r="B132" s="137" t="s">
        <v>242</v>
      </c>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137"/>
      <c r="AP132" s="137"/>
      <c r="AQ132" s="137"/>
      <c r="AR132" s="137"/>
      <c r="AS132" s="137"/>
      <c r="AT132" s="137"/>
      <c r="AU132" s="137"/>
      <c r="AV132" s="137"/>
      <c r="AW132" s="130"/>
      <c r="AX132" s="130"/>
      <c r="AY132" s="130"/>
      <c r="AZ132" s="130"/>
      <c r="BA132" s="130"/>
      <c r="BB132" s="130"/>
      <c r="BC132" s="130"/>
      <c r="BD132" s="130"/>
      <c r="BE132" s="130"/>
      <c r="BF132" s="130"/>
      <c r="BG132" s="130"/>
      <c r="BH132" s="130"/>
      <c r="BI132" s="130"/>
      <c r="BJ132" s="130"/>
      <c r="BK132" s="130"/>
      <c r="BL132" s="130"/>
      <c r="BM132" s="130"/>
      <c r="BN132" s="130"/>
      <c r="BO132" s="130"/>
      <c r="BP132" s="130"/>
      <c r="BQ132" s="130"/>
      <c r="BR132" s="130"/>
      <c r="BS132" s="130"/>
      <c r="BT132" s="130"/>
      <c r="BU132" s="130"/>
      <c r="BV132" s="130"/>
      <c r="BW132" s="130"/>
      <c r="BX132" s="130"/>
      <c r="BY132" s="130"/>
      <c r="BZ132" s="130"/>
      <c r="CA132" s="130"/>
    </row>
    <row r="133" spans="1:79" ht="14.5" x14ac:dyDescent="0.35">
      <c r="A133" s="129" t="s">
        <v>243</v>
      </c>
      <c r="B133" s="137" t="s">
        <v>244</v>
      </c>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137"/>
      <c r="AP133" s="137"/>
      <c r="AQ133" s="137"/>
      <c r="AR133" s="137"/>
      <c r="AS133" s="137"/>
      <c r="AT133" s="137"/>
      <c r="AU133" s="137"/>
      <c r="AV133" s="137"/>
      <c r="AW133" s="130"/>
      <c r="AX133" s="130"/>
      <c r="AY133" s="130"/>
      <c r="AZ133" s="130"/>
      <c r="BA133" s="130"/>
      <c r="BB133" s="130"/>
      <c r="BC133" s="130"/>
      <c r="BD133" s="130"/>
      <c r="BE133" s="130"/>
      <c r="BF133" s="130"/>
      <c r="BG133" s="130"/>
      <c r="BH133" s="130"/>
      <c r="BI133" s="130"/>
      <c r="BJ133" s="130"/>
      <c r="BK133" s="130"/>
      <c r="BL133" s="130"/>
      <c r="BM133" s="130"/>
      <c r="BN133" s="130"/>
      <c r="BO133" s="130"/>
      <c r="BP133" s="130"/>
      <c r="BQ133" s="130"/>
      <c r="BR133" s="130"/>
      <c r="BS133" s="130"/>
      <c r="BT133" s="130"/>
      <c r="BU133" s="130"/>
      <c r="BV133" s="130"/>
      <c r="BW133" s="130"/>
      <c r="BX133" s="130"/>
      <c r="BY133" s="130"/>
      <c r="BZ133" s="130"/>
      <c r="CA133" s="130"/>
    </row>
    <row r="134" spans="1:79" ht="14.5" x14ac:dyDescent="0.35">
      <c r="A134" s="129" t="s">
        <v>245</v>
      </c>
      <c r="B134" s="137" t="s">
        <v>246</v>
      </c>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137"/>
      <c r="AP134" s="137"/>
      <c r="AQ134" s="137"/>
      <c r="AR134" s="137"/>
      <c r="AS134" s="137"/>
      <c r="AT134" s="137"/>
      <c r="AU134" s="137"/>
      <c r="AV134" s="137"/>
      <c r="AW134" s="130"/>
      <c r="AX134" s="130"/>
      <c r="AY134" s="130"/>
      <c r="AZ134" s="130"/>
      <c r="BA134" s="130"/>
      <c r="BB134" s="130"/>
      <c r="BC134" s="130"/>
      <c r="BD134" s="130"/>
      <c r="BE134" s="130"/>
      <c r="BF134" s="130"/>
      <c r="BG134" s="130"/>
      <c r="BH134" s="130"/>
      <c r="BI134" s="130"/>
      <c r="BJ134" s="130"/>
      <c r="BK134" s="130"/>
      <c r="BL134" s="130"/>
      <c r="BM134" s="130"/>
      <c r="BN134" s="130"/>
      <c r="BO134" s="130"/>
      <c r="BP134" s="130"/>
      <c r="BQ134" s="130"/>
      <c r="BR134" s="130"/>
      <c r="BS134" s="130"/>
      <c r="BT134" s="130"/>
      <c r="BU134" s="130"/>
      <c r="BV134" s="130"/>
      <c r="BW134" s="130"/>
      <c r="BX134" s="130"/>
      <c r="BY134" s="130"/>
      <c r="BZ134" s="130"/>
      <c r="CA134" s="130"/>
    </row>
    <row r="135" spans="1:79" ht="14.5" x14ac:dyDescent="0.35">
      <c r="A135" s="129" t="s">
        <v>247</v>
      </c>
      <c r="B135" s="137" t="s">
        <v>248</v>
      </c>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137"/>
      <c r="AP135" s="137"/>
      <c r="AQ135" s="137"/>
      <c r="AR135" s="137"/>
      <c r="AS135" s="137"/>
      <c r="AT135" s="137"/>
      <c r="AU135" s="137"/>
      <c r="AV135" s="137"/>
      <c r="AW135" s="130"/>
      <c r="AX135" s="130"/>
      <c r="AY135" s="130"/>
      <c r="AZ135" s="130"/>
      <c r="BA135" s="130"/>
      <c r="BB135" s="130"/>
      <c r="BC135" s="130"/>
      <c r="BD135" s="130"/>
      <c r="BE135" s="130"/>
      <c r="BF135" s="130"/>
      <c r="BG135" s="130"/>
      <c r="BH135" s="130"/>
      <c r="BI135" s="130"/>
      <c r="BJ135" s="130"/>
      <c r="BK135" s="130"/>
      <c r="BL135" s="130"/>
      <c r="BM135" s="130"/>
      <c r="BN135" s="130"/>
      <c r="BO135" s="130"/>
      <c r="BP135" s="130"/>
      <c r="BQ135" s="130"/>
      <c r="BR135" s="130"/>
      <c r="BS135" s="130"/>
      <c r="BT135" s="130"/>
      <c r="BU135" s="130"/>
      <c r="BV135" s="130"/>
      <c r="BW135" s="130"/>
      <c r="BX135" s="130"/>
      <c r="BY135" s="130"/>
      <c r="BZ135" s="130"/>
      <c r="CA135" s="130"/>
    </row>
    <row r="136" spans="1:79" ht="14.5" x14ac:dyDescent="0.35">
      <c r="A136" s="129" t="s">
        <v>249</v>
      </c>
      <c r="B136" s="137" t="s">
        <v>250</v>
      </c>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137"/>
      <c r="AP136" s="137"/>
      <c r="AQ136" s="137"/>
      <c r="AR136" s="137"/>
      <c r="AS136" s="137"/>
      <c r="AT136" s="137"/>
      <c r="AU136" s="137"/>
      <c r="AV136" s="137"/>
      <c r="AW136" s="130"/>
      <c r="AX136" s="130"/>
      <c r="AY136" s="130"/>
      <c r="AZ136" s="130"/>
      <c r="BA136" s="130"/>
      <c r="BB136" s="130"/>
      <c r="BC136" s="130"/>
      <c r="BD136" s="130"/>
      <c r="BE136" s="130"/>
      <c r="BF136" s="130"/>
      <c r="BG136" s="130"/>
      <c r="BH136" s="130"/>
      <c r="BI136" s="130"/>
      <c r="BJ136" s="130"/>
      <c r="BK136" s="130"/>
      <c r="BL136" s="130"/>
      <c r="BM136" s="130"/>
      <c r="BN136" s="130"/>
      <c r="BO136" s="130"/>
      <c r="BP136" s="130"/>
      <c r="BQ136" s="130"/>
      <c r="BR136" s="130"/>
      <c r="BS136" s="130"/>
      <c r="BT136" s="130"/>
      <c r="BU136" s="130"/>
      <c r="BV136" s="130"/>
      <c r="BW136" s="130"/>
      <c r="BX136" s="130"/>
      <c r="BY136" s="130"/>
      <c r="BZ136" s="130"/>
      <c r="CA136" s="130"/>
    </row>
    <row r="137" spans="1:79" ht="14.5" x14ac:dyDescent="0.35">
      <c r="A137" s="129" t="s">
        <v>251</v>
      </c>
      <c r="B137" s="137" t="s">
        <v>252</v>
      </c>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0"/>
      <c r="AX137" s="130"/>
      <c r="AY137" s="130"/>
      <c r="AZ137" s="130"/>
      <c r="BA137" s="130"/>
      <c r="BB137" s="130"/>
      <c r="BC137" s="130"/>
      <c r="BD137" s="130"/>
      <c r="BE137" s="130"/>
      <c r="BF137" s="130"/>
      <c r="BG137" s="130"/>
      <c r="BH137" s="130"/>
      <c r="BI137" s="130"/>
      <c r="BJ137" s="130"/>
      <c r="BK137" s="130"/>
      <c r="BL137" s="130"/>
      <c r="BM137" s="130"/>
      <c r="BN137" s="130"/>
      <c r="BO137" s="130"/>
      <c r="BP137" s="130"/>
      <c r="BQ137" s="130"/>
      <c r="BR137" s="130"/>
      <c r="BS137" s="130"/>
      <c r="BT137" s="130"/>
      <c r="BU137" s="130"/>
      <c r="BV137" s="130"/>
      <c r="BW137" s="130"/>
      <c r="BX137" s="130"/>
      <c r="BY137" s="130"/>
      <c r="BZ137" s="130"/>
      <c r="CA137" s="130"/>
    </row>
    <row r="138" spans="1:79" ht="14.5" x14ac:dyDescent="0.35">
      <c r="A138" s="129" t="s">
        <v>253</v>
      </c>
      <c r="B138" s="137" t="s">
        <v>254</v>
      </c>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0"/>
      <c r="AX138" s="130"/>
      <c r="AY138" s="130"/>
      <c r="AZ138" s="130"/>
      <c r="BA138" s="130"/>
      <c r="BB138" s="130"/>
      <c r="BC138" s="130"/>
      <c r="BD138" s="130"/>
      <c r="BE138" s="130"/>
      <c r="BF138" s="130"/>
      <c r="BG138" s="130"/>
      <c r="BH138" s="130"/>
      <c r="BI138" s="130"/>
      <c r="BJ138" s="130"/>
      <c r="BK138" s="130"/>
      <c r="BL138" s="130"/>
      <c r="BM138" s="130"/>
      <c r="BN138" s="130"/>
      <c r="BO138" s="130"/>
      <c r="BP138" s="130"/>
      <c r="BQ138" s="130"/>
      <c r="BR138" s="130"/>
      <c r="BS138" s="130"/>
      <c r="BT138" s="130"/>
      <c r="BU138" s="130"/>
      <c r="BV138" s="130"/>
      <c r="BW138" s="130"/>
      <c r="BX138" s="130"/>
      <c r="BY138" s="130"/>
      <c r="BZ138" s="130"/>
      <c r="CA138" s="130"/>
    </row>
    <row r="139" spans="1:79" ht="14.5" x14ac:dyDescent="0.35">
      <c r="A139" s="129" t="s">
        <v>255</v>
      </c>
      <c r="B139" s="137" t="s">
        <v>256</v>
      </c>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137"/>
      <c r="AP139" s="137"/>
      <c r="AQ139" s="137"/>
      <c r="AR139" s="137"/>
      <c r="AS139" s="137"/>
      <c r="AT139" s="137"/>
      <c r="AU139" s="137"/>
      <c r="AV139" s="137"/>
      <c r="AW139" s="130"/>
      <c r="AX139" s="130"/>
      <c r="AY139" s="130"/>
      <c r="AZ139" s="130"/>
      <c r="BA139" s="130"/>
      <c r="BB139" s="130"/>
      <c r="BC139" s="130"/>
      <c r="BD139" s="130"/>
      <c r="BE139" s="130"/>
      <c r="BF139" s="130"/>
      <c r="BG139" s="130"/>
      <c r="BH139" s="130"/>
      <c r="BI139" s="130"/>
      <c r="BJ139" s="130"/>
      <c r="BK139" s="130"/>
      <c r="BL139" s="130"/>
      <c r="BM139" s="130"/>
      <c r="BN139" s="130"/>
      <c r="BO139" s="130"/>
      <c r="BP139" s="130"/>
      <c r="BQ139" s="130"/>
      <c r="BR139" s="130"/>
      <c r="BS139" s="130"/>
      <c r="BT139" s="130"/>
      <c r="BU139" s="130"/>
      <c r="BV139" s="130"/>
      <c r="BW139" s="130"/>
      <c r="BX139" s="130"/>
      <c r="BY139" s="130"/>
      <c r="BZ139" s="130"/>
      <c r="CA139" s="130"/>
    </row>
    <row r="140" spans="1:79" ht="14.5" x14ac:dyDescent="0.35">
      <c r="A140" s="129" t="s">
        <v>257</v>
      </c>
      <c r="B140" s="137" t="s">
        <v>258</v>
      </c>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137"/>
      <c r="AP140" s="137"/>
      <c r="AQ140" s="137"/>
      <c r="AR140" s="137"/>
      <c r="AS140" s="137"/>
      <c r="AT140" s="137"/>
      <c r="AU140" s="137"/>
      <c r="AV140" s="137"/>
      <c r="AW140" s="130"/>
      <c r="AX140" s="130"/>
      <c r="AY140" s="130"/>
      <c r="AZ140" s="130"/>
      <c r="BA140" s="130"/>
      <c r="BB140" s="130"/>
      <c r="BC140" s="130"/>
      <c r="BD140" s="130"/>
      <c r="BE140" s="130"/>
      <c r="BF140" s="130"/>
      <c r="BG140" s="130"/>
      <c r="BH140" s="130"/>
      <c r="BI140" s="130"/>
      <c r="BJ140" s="130"/>
      <c r="BK140" s="130"/>
      <c r="BL140" s="130"/>
      <c r="BM140" s="130"/>
      <c r="BN140" s="130"/>
      <c r="BO140" s="130"/>
      <c r="BP140" s="130"/>
      <c r="BQ140" s="130"/>
      <c r="BR140" s="130"/>
      <c r="BS140" s="130"/>
      <c r="BT140" s="130"/>
      <c r="BU140" s="130"/>
      <c r="BV140" s="130"/>
      <c r="BW140" s="130"/>
      <c r="BX140" s="130"/>
      <c r="BY140" s="130"/>
      <c r="BZ140" s="130"/>
      <c r="CA140" s="130"/>
    </row>
    <row r="141" spans="1:79" ht="14.5" x14ac:dyDescent="0.35">
      <c r="A141" s="129" t="s">
        <v>259</v>
      </c>
      <c r="B141" s="137" t="s">
        <v>260</v>
      </c>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AR141" s="137"/>
      <c r="AS141" s="137"/>
      <c r="AT141" s="137"/>
      <c r="AU141" s="137"/>
      <c r="AV141" s="137"/>
      <c r="AW141" s="130"/>
      <c r="AX141" s="130"/>
      <c r="AY141" s="130"/>
      <c r="AZ141" s="130"/>
      <c r="BA141" s="130"/>
      <c r="BB141" s="130"/>
      <c r="BC141" s="130"/>
      <c r="BD141" s="130"/>
      <c r="BE141" s="130"/>
      <c r="BF141" s="130"/>
      <c r="BG141" s="130"/>
      <c r="BH141" s="130"/>
      <c r="BI141" s="130"/>
      <c r="BJ141" s="130"/>
      <c r="BK141" s="130"/>
      <c r="BL141" s="130"/>
      <c r="BM141" s="130"/>
      <c r="BN141" s="130"/>
      <c r="BO141" s="130"/>
      <c r="BP141" s="130"/>
      <c r="BQ141" s="130"/>
      <c r="BR141" s="130"/>
      <c r="BS141" s="130"/>
      <c r="BT141" s="130"/>
      <c r="BU141" s="130"/>
      <c r="BV141" s="130"/>
      <c r="BW141" s="130"/>
      <c r="BX141" s="130"/>
      <c r="BY141" s="130"/>
      <c r="BZ141" s="130"/>
      <c r="CA141" s="130"/>
    </row>
    <row r="142" spans="1:79" ht="14.5" x14ac:dyDescent="0.35">
      <c r="A142" s="129" t="s">
        <v>261</v>
      </c>
      <c r="B142" s="137" t="s">
        <v>262</v>
      </c>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137"/>
      <c r="AP142" s="137"/>
      <c r="AQ142" s="137"/>
      <c r="AR142" s="137"/>
      <c r="AS142" s="137"/>
      <c r="AT142" s="137"/>
      <c r="AU142" s="137"/>
      <c r="AV142" s="137"/>
      <c r="AW142" s="130"/>
      <c r="AX142" s="130"/>
      <c r="AY142" s="130"/>
      <c r="AZ142" s="130"/>
      <c r="BA142" s="130"/>
      <c r="BB142" s="130"/>
      <c r="BC142" s="130"/>
      <c r="BD142" s="130"/>
      <c r="BE142" s="130"/>
      <c r="BF142" s="130"/>
      <c r="BG142" s="130"/>
      <c r="BH142" s="130"/>
      <c r="BI142" s="130"/>
      <c r="BJ142" s="130"/>
      <c r="BK142" s="130"/>
      <c r="BL142" s="130"/>
      <c r="BM142" s="130"/>
      <c r="BN142" s="130"/>
      <c r="BO142" s="130"/>
      <c r="BP142" s="130"/>
      <c r="BQ142" s="130"/>
      <c r="BR142" s="130"/>
      <c r="BS142" s="130"/>
      <c r="BT142" s="130"/>
      <c r="BU142" s="130"/>
      <c r="BV142" s="130"/>
      <c r="BW142" s="130"/>
      <c r="BX142" s="130"/>
      <c r="BY142" s="130"/>
      <c r="BZ142" s="130"/>
      <c r="CA142" s="130"/>
    </row>
    <row r="143" spans="1:79" ht="14.5" x14ac:dyDescent="0.35">
      <c r="A143" s="129" t="s">
        <v>263</v>
      </c>
      <c r="B143" s="137" t="s">
        <v>264</v>
      </c>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0"/>
      <c r="AX143" s="130"/>
      <c r="AY143" s="130"/>
      <c r="AZ143" s="130"/>
      <c r="BA143" s="130"/>
      <c r="BB143" s="130"/>
      <c r="BC143" s="130"/>
      <c r="BD143" s="130"/>
      <c r="BE143" s="130"/>
      <c r="BF143" s="130"/>
      <c r="BG143" s="130"/>
      <c r="BH143" s="130"/>
      <c r="BI143" s="130"/>
      <c r="BJ143" s="130"/>
      <c r="BK143" s="130"/>
      <c r="BL143" s="130"/>
      <c r="BM143" s="130"/>
      <c r="BN143" s="130"/>
      <c r="BO143" s="130"/>
      <c r="BP143" s="130"/>
      <c r="BQ143" s="130"/>
      <c r="BR143" s="130"/>
      <c r="BS143" s="130"/>
      <c r="BT143" s="130"/>
      <c r="BU143" s="130"/>
      <c r="BV143" s="130"/>
      <c r="BW143" s="130"/>
      <c r="BX143" s="130"/>
      <c r="BY143" s="130"/>
      <c r="BZ143" s="130"/>
      <c r="CA143" s="130"/>
    </row>
    <row r="144" spans="1:79" ht="14.5" x14ac:dyDescent="0.35">
      <c r="A144" s="129" t="s">
        <v>265</v>
      </c>
      <c r="B144" s="137" t="s">
        <v>266</v>
      </c>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0"/>
      <c r="AX144" s="130"/>
      <c r="AY144" s="130"/>
      <c r="AZ144" s="130"/>
      <c r="BA144" s="130"/>
      <c r="BB144" s="130"/>
      <c r="BC144" s="130"/>
      <c r="BD144" s="130"/>
      <c r="BE144" s="130"/>
      <c r="BF144" s="130"/>
      <c r="BG144" s="130"/>
      <c r="BH144" s="130"/>
      <c r="BI144" s="130"/>
      <c r="BJ144" s="130"/>
      <c r="BK144" s="130"/>
      <c r="BL144" s="130"/>
      <c r="BM144" s="130"/>
      <c r="BN144" s="130"/>
      <c r="BO144" s="130"/>
      <c r="BP144" s="130"/>
      <c r="BQ144" s="130"/>
      <c r="BR144" s="130"/>
      <c r="BS144" s="130"/>
      <c r="BT144" s="130"/>
      <c r="BU144" s="130"/>
      <c r="BV144" s="130"/>
      <c r="BW144" s="130"/>
      <c r="BX144" s="130"/>
      <c r="BY144" s="130"/>
      <c r="BZ144" s="130"/>
      <c r="CA144" s="130"/>
    </row>
    <row r="145" spans="1:79" ht="14.5" x14ac:dyDescent="0.35">
      <c r="A145" s="129" t="s">
        <v>267</v>
      </c>
      <c r="B145" s="137" t="s">
        <v>268</v>
      </c>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137"/>
      <c r="AS145" s="137"/>
      <c r="AT145" s="137"/>
      <c r="AU145" s="137"/>
      <c r="AV145" s="137"/>
      <c r="AW145" s="130"/>
      <c r="AX145" s="130"/>
      <c r="AY145" s="130"/>
      <c r="AZ145" s="130"/>
      <c r="BA145" s="130"/>
      <c r="BB145" s="130"/>
      <c r="BC145" s="130"/>
      <c r="BD145" s="130"/>
      <c r="BE145" s="130"/>
      <c r="BF145" s="130"/>
      <c r="BG145" s="130"/>
      <c r="BH145" s="130"/>
      <c r="BI145" s="130"/>
      <c r="BJ145" s="130"/>
      <c r="BK145" s="130"/>
      <c r="BL145" s="130"/>
      <c r="BM145" s="130"/>
      <c r="BN145" s="130"/>
      <c r="BO145" s="130"/>
      <c r="BP145" s="130"/>
      <c r="BQ145" s="130"/>
      <c r="BR145" s="130"/>
      <c r="BS145" s="130"/>
      <c r="BT145" s="130"/>
      <c r="BU145" s="130"/>
      <c r="BV145" s="130"/>
      <c r="BW145" s="130"/>
      <c r="BX145" s="130"/>
      <c r="BY145" s="130"/>
      <c r="BZ145" s="130"/>
      <c r="CA145" s="130"/>
    </row>
    <row r="146" spans="1:79" ht="14.5" x14ac:dyDescent="0.35">
      <c r="A146" s="129" t="s">
        <v>269</v>
      </c>
      <c r="B146" s="137" t="s">
        <v>270</v>
      </c>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37"/>
      <c r="AF146" s="137"/>
      <c r="AG146" s="137"/>
      <c r="AH146" s="137"/>
      <c r="AI146" s="137"/>
      <c r="AJ146" s="137"/>
      <c r="AK146" s="137"/>
      <c r="AL146" s="137"/>
      <c r="AM146" s="137"/>
      <c r="AN146" s="137"/>
      <c r="AO146" s="137"/>
      <c r="AP146" s="137"/>
      <c r="AQ146" s="137"/>
      <c r="AR146" s="137"/>
      <c r="AS146" s="137"/>
      <c r="AT146" s="137"/>
      <c r="AU146" s="137"/>
      <c r="AV146" s="137"/>
      <c r="AW146" s="130"/>
      <c r="AX146" s="130"/>
      <c r="AY146" s="130"/>
      <c r="AZ146" s="130"/>
      <c r="BA146" s="130"/>
      <c r="BB146" s="130"/>
      <c r="BC146" s="130"/>
      <c r="BD146" s="130"/>
      <c r="BE146" s="130"/>
      <c r="BF146" s="130"/>
      <c r="BG146" s="130"/>
      <c r="BH146" s="130"/>
      <c r="BI146" s="130"/>
      <c r="BJ146" s="130"/>
      <c r="BK146" s="130"/>
      <c r="BL146" s="130"/>
      <c r="BM146" s="130"/>
      <c r="BN146" s="130"/>
      <c r="BO146" s="130"/>
      <c r="BP146" s="130"/>
      <c r="BQ146" s="130"/>
      <c r="BR146" s="130"/>
      <c r="BS146" s="130"/>
      <c r="BT146" s="130"/>
      <c r="BU146" s="130"/>
      <c r="BV146" s="130"/>
      <c r="BW146" s="130"/>
      <c r="BX146" s="130"/>
      <c r="BY146" s="130"/>
      <c r="BZ146" s="130"/>
      <c r="CA146" s="130"/>
    </row>
    <row r="147" spans="1:79" ht="14.5" x14ac:dyDescent="0.35">
      <c r="A147" s="129" t="s">
        <v>271</v>
      </c>
      <c r="B147" s="137" t="s">
        <v>272</v>
      </c>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37"/>
      <c r="AF147" s="137"/>
      <c r="AG147" s="137"/>
      <c r="AH147" s="137"/>
      <c r="AI147" s="137"/>
      <c r="AJ147" s="137"/>
      <c r="AK147" s="137"/>
      <c r="AL147" s="137"/>
      <c r="AM147" s="137"/>
      <c r="AN147" s="137"/>
      <c r="AO147" s="137"/>
      <c r="AP147" s="137"/>
      <c r="AQ147" s="137"/>
      <c r="AR147" s="137"/>
      <c r="AS147" s="137"/>
      <c r="AT147" s="137"/>
      <c r="AU147" s="137"/>
      <c r="AV147" s="137"/>
      <c r="AW147" s="130"/>
      <c r="AX147" s="130"/>
      <c r="AY147" s="130"/>
      <c r="AZ147" s="130"/>
      <c r="BA147" s="130"/>
      <c r="BB147" s="130"/>
      <c r="BC147" s="130"/>
      <c r="BD147" s="130"/>
      <c r="BE147" s="130"/>
      <c r="BF147" s="130"/>
      <c r="BG147" s="130"/>
      <c r="BH147" s="130"/>
      <c r="BI147" s="130"/>
      <c r="BJ147" s="130"/>
      <c r="BK147" s="130"/>
      <c r="BL147" s="130"/>
      <c r="BM147" s="130"/>
      <c r="BN147" s="130"/>
      <c r="BO147" s="130"/>
      <c r="BP147" s="130"/>
      <c r="BQ147" s="130"/>
      <c r="BR147" s="130"/>
      <c r="BS147" s="130"/>
      <c r="BT147" s="130"/>
      <c r="BU147" s="130"/>
      <c r="BV147" s="130"/>
      <c r="BW147" s="130"/>
      <c r="BX147" s="130"/>
      <c r="BY147" s="130"/>
      <c r="BZ147" s="130"/>
      <c r="CA147" s="130"/>
    </row>
    <row r="148" spans="1:79" ht="14.5" x14ac:dyDescent="0.35">
      <c r="A148" s="129" t="s">
        <v>273</v>
      </c>
      <c r="B148" s="137" t="s">
        <v>274</v>
      </c>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c r="AG148" s="137"/>
      <c r="AH148" s="137"/>
      <c r="AI148" s="137"/>
      <c r="AJ148" s="137"/>
      <c r="AK148" s="137"/>
      <c r="AL148" s="137"/>
      <c r="AM148" s="137"/>
      <c r="AN148" s="137"/>
      <c r="AO148" s="137"/>
      <c r="AP148" s="137"/>
      <c r="AQ148" s="137"/>
      <c r="AR148" s="137"/>
      <c r="AS148" s="137"/>
      <c r="AT148" s="137"/>
      <c r="AU148" s="137"/>
      <c r="AV148" s="137"/>
      <c r="AW148" s="130"/>
      <c r="AX148" s="130"/>
      <c r="AY148" s="130"/>
      <c r="AZ148" s="130"/>
      <c r="BA148" s="130"/>
      <c r="BB148" s="130"/>
      <c r="BC148" s="130"/>
      <c r="BD148" s="130"/>
      <c r="BE148" s="130"/>
      <c r="BF148" s="130"/>
      <c r="BG148" s="130"/>
      <c r="BH148" s="130"/>
      <c r="BI148" s="130"/>
      <c r="BJ148" s="130"/>
      <c r="BK148" s="130"/>
      <c r="BL148" s="130"/>
      <c r="BM148" s="130"/>
      <c r="BN148" s="130"/>
      <c r="BO148" s="130"/>
      <c r="BP148" s="130"/>
      <c r="BQ148" s="130"/>
      <c r="BR148" s="130"/>
      <c r="BS148" s="130"/>
      <c r="BT148" s="130"/>
      <c r="BU148" s="130"/>
      <c r="BV148" s="130"/>
      <c r="BW148" s="130"/>
      <c r="BX148" s="130"/>
      <c r="BY148" s="130"/>
      <c r="BZ148" s="130"/>
      <c r="CA148" s="130"/>
    </row>
    <row r="149" spans="1:79" ht="14.5" x14ac:dyDescent="0.35">
      <c r="A149" s="129" t="s">
        <v>275</v>
      </c>
      <c r="B149" s="137" t="s">
        <v>276</v>
      </c>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c r="AG149" s="137"/>
      <c r="AH149" s="137"/>
      <c r="AI149" s="137"/>
      <c r="AJ149" s="137"/>
      <c r="AK149" s="137"/>
      <c r="AL149" s="137"/>
      <c r="AM149" s="137"/>
      <c r="AN149" s="137"/>
      <c r="AO149" s="137"/>
      <c r="AP149" s="137"/>
      <c r="AQ149" s="137"/>
      <c r="AR149" s="137"/>
      <c r="AS149" s="137"/>
      <c r="AT149" s="137"/>
      <c r="AU149" s="137"/>
      <c r="AV149" s="137"/>
      <c r="AW149" s="130"/>
      <c r="AX149" s="130"/>
      <c r="AY149" s="130"/>
      <c r="AZ149" s="130"/>
      <c r="BA149" s="130"/>
      <c r="BB149" s="130"/>
      <c r="BC149" s="130"/>
      <c r="BD149" s="130"/>
      <c r="BE149" s="130"/>
      <c r="BF149" s="130"/>
      <c r="BG149" s="130"/>
      <c r="BH149" s="130"/>
      <c r="BI149" s="130"/>
      <c r="BJ149" s="130"/>
      <c r="BK149" s="130"/>
      <c r="BL149" s="130"/>
      <c r="BM149" s="130"/>
      <c r="BN149" s="130"/>
      <c r="BO149" s="130"/>
      <c r="BP149" s="130"/>
      <c r="BQ149" s="130"/>
      <c r="BR149" s="130"/>
      <c r="BS149" s="130"/>
      <c r="BT149" s="130"/>
      <c r="BU149" s="130"/>
      <c r="BV149" s="130"/>
      <c r="BW149" s="130"/>
      <c r="BX149" s="130"/>
      <c r="BY149" s="130"/>
      <c r="BZ149" s="130"/>
      <c r="CA149" s="130"/>
    </row>
    <row r="150" spans="1:79" ht="14.5" x14ac:dyDescent="0.35">
      <c r="A150" s="129" t="s">
        <v>277</v>
      </c>
      <c r="B150" s="137" t="s">
        <v>278</v>
      </c>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c r="AE150" s="137"/>
      <c r="AF150" s="137"/>
      <c r="AG150" s="137"/>
      <c r="AH150" s="137"/>
      <c r="AI150" s="137"/>
      <c r="AJ150" s="137"/>
      <c r="AK150" s="137"/>
      <c r="AL150" s="137"/>
      <c r="AM150" s="137"/>
      <c r="AN150" s="137"/>
      <c r="AO150" s="137"/>
      <c r="AP150" s="137"/>
      <c r="AQ150" s="137"/>
      <c r="AR150" s="137"/>
      <c r="AS150" s="137"/>
      <c r="AT150" s="137"/>
      <c r="AU150" s="137"/>
      <c r="AV150" s="137"/>
      <c r="AW150" s="130"/>
      <c r="AX150" s="130"/>
      <c r="AY150" s="130"/>
      <c r="AZ150" s="130"/>
      <c r="BA150" s="130"/>
      <c r="BB150" s="130"/>
      <c r="BC150" s="130"/>
      <c r="BD150" s="130"/>
      <c r="BE150" s="130"/>
      <c r="BF150" s="130"/>
      <c r="BG150" s="130"/>
      <c r="BH150" s="130"/>
      <c r="BI150" s="130"/>
      <c r="BJ150" s="130"/>
      <c r="BK150" s="130"/>
      <c r="BL150" s="130"/>
      <c r="BM150" s="130"/>
      <c r="BN150" s="130"/>
      <c r="BO150" s="130"/>
      <c r="BP150" s="130"/>
      <c r="BQ150" s="130"/>
      <c r="BR150" s="130"/>
      <c r="BS150" s="130"/>
      <c r="BT150" s="130"/>
      <c r="BU150" s="130"/>
      <c r="BV150" s="130"/>
      <c r="BW150" s="130"/>
      <c r="BX150" s="130"/>
      <c r="BY150" s="130"/>
      <c r="BZ150" s="130"/>
      <c r="CA150" s="130"/>
    </row>
    <row r="151" spans="1:79" ht="14.5" x14ac:dyDescent="0.35">
      <c r="A151" s="129" t="s">
        <v>279</v>
      </c>
      <c r="B151" s="137" t="s">
        <v>280</v>
      </c>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c r="AG151" s="137"/>
      <c r="AH151" s="137"/>
      <c r="AI151" s="137"/>
      <c r="AJ151" s="137"/>
      <c r="AK151" s="137"/>
      <c r="AL151" s="137"/>
      <c r="AM151" s="137"/>
      <c r="AN151" s="137"/>
      <c r="AO151" s="137"/>
      <c r="AP151" s="137"/>
      <c r="AQ151" s="137"/>
      <c r="AR151" s="137"/>
      <c r="AS151" s="137"/>
      <c r="AT151" s="137"/>
      <c r="AU151" s="137"/>
      <c r="AV151" s="137"/>
      <c r="AW151" s="130"/>
      <c r="AX151" s="130"/>
      <c r="AY151" s="130"/>
      <c r="AZ151" s="130"/>
      <c r="BA151" s="130"/>
      <c r="BB151" s="130"/>
      <c r="BC151" s="130"/>
      <c r="BD151" s="130"/>
      <c r="BE151" s="130"/>
      <c r="BF151" s="130"/>
      <c r="BG151" s="130"/>
      <c r="BH151" s="130"/>
      <c r="BI151" s="130"/>
      <c r="BJ151" s="130"/>
      <c r="BK151" s="130"/>
      <c r="BL151" s="130"/>
      <c r="BM151" s="130"/>
      <c r="BN151" s="130"/>
      <c r="BO151" s="130"/>
      <c r="BP151" s="130"/>
      <c r="BQ151" s="130"/>
      <c r="BR151" s="130"/>
      <c r="BS151" s="130"/>
      <c r="BT151" s="130"/>
      <c r="BU151" s="130"/>
      <c r="BV151" s="130"/>
      <c r="BW151" s="130"/>
      <c r="BX151" s="130"/>
      <c r="BY151" s="130"/>
      <c r="BZ151" s="130"/>
      <c r="CA151" s="130"/>
    </row>
    <row r="152" spans="1:79" ht="14.5" x14ac:dyDescent="0.35">
      <c r="A152" s="129" t="s">
        <v>281</v>
      </c>
      <c r="B152" s="137" t="s">
        <v>282</v>
      </c>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c r="AC152" s="137"/>
      <c r="AD152" s="137"/>
      <c r="AE152" s="137"/>
      <c r="AF152" s="137"/>
      <c r="AG152" s="137"/>
      <c r="AH152" s="137"/>
      <c r="AI152" s="137"/>
      <c r="AJ152" s="137"/>
      <c r="AK152" s="137"/>
      <c r="AL152" s="137"/>
      <c r="AM152" s="137"/>
      <c r="AN152" s="137"/>
      <c r="AO152" s="137"/>
      <c r="AP152" s="137"/>
      <c r="AQ152" s="137"/>
      <c r="AR152" s="137"/>
      <c r="AS152" s="137"/>
      <c r="AT152" s="137"/>
      <c r="AU152" s="137"/>
      <c r="AV152" s="137"/>
      <c r="AW152" s="130"/>
      <c r="AX152" s="130"/>
      <c r="AY152" s="130"/>
      <c r="AZ152" s="130"/>
      <c r="BA152" s="130"/>
      <c r="BB152" s="130"/>
      <c r="BC152" s="130"/>
      <c r="BD152" s="130"/>
      <c r="BE152" s="130"/>
      <c r="BF152" s="130"/>
      <c r="BG152" s="130"/>
      <c r="BH152" s="130"/>
      <c r="BI152" s="130"/>
      <c r="BJ152" s="130"/>
      <c r="BK152" s="130"/>
      <c r="BL152" s="130"/>
      <c r="BM152" s="130"/>
      <c r="BN152" s="130"/>
      <c r="BO152" s="130"/>
      <c r="BP152" s="130"/>
      <c r="BQ152" s="130"/>
      <c r="BR152" s="130"/>
      <c r="BS152" s="130"/>
      <c r="BT152" s="130"/>
      <c r="BU152" s="130"/>
      <c r="BV152" s="130"/>
      <c r="BW152" s="130"/>
      <c r="BX152" s="130"/>
      <c r="BY152" s="130"/>
      <c r="BZ152" s="130"/>
      <c r="CA152" s="130"/>
    </row>
    <row r="153" spans="1:79" ht="14.5" x14ac:dyDescent="0.35">
      <c r="A153" s="129" t="s">
        <v>283</v>
      </c>
      <c r="B153" s="137" t="s">
        <v>284</v>
      </c>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c r="AG153" s="137"/>
      <c r="AH153" s="137"/>
      <c r="AI153" s="137"/>
      <c r="AJ153" s="137"/>
      <c r="AK153" s="137"/>
      <c r="AL153" s="137"/>
      <c r="AM153" s="137"/>
      <c r="AN153" s="137"/>
      <c r="AO153" s="137"/>
      <c r="AP153" s="137"/>
      <c r="AQ153" s="137"/>
      <c r="AR153" s="137"/>
      <c r="AS153" s="137"/>
      <c r="AT153" s="137"/>
      <c r="AU153" s="137"/>
      <c r="AV153" s="137"/>
      <c r="AW153" s="130"/>
      <c r="AX153" s="130"/>
      <c r="AY153" s="130"/>
      <c r="AZ153" s="130"/>
      <c r="BA153" s="130"/>
      <c r="BB153" s="130"/>
      <c r="BC153" s="130"/>
      <c r="BD153" s="130"/>
      <c r="BE153" s="130"/>
      <c r="BF153" s="130"/>
      <c r="BG153" s="130"/>
      <c r="BH153" s="130"/>
      <c r="BI153" s="130"/>
      <c r="BJ153" s="130"/>
      <c r="BK153" s="130"/>
      <c r="BL153" s="130"/>
      <c r="BM153" s="130"/>
      <c r="BN153" s="130"/>
      <c r="BO153" s="130"/>
      <c r="BP153" s="130"/>
      <c r="BQ153" s="130"/>
      <c r="BR153" s="130"/>
      <c r="BS153" s="130"/>
      <c r="BT153" s="130"/>
      <c r="BU153" s="130"/>
      <c r="BV153" s="130"/>
      <c r="BW153" s="130"/>
      <c r="BX153" s="130"/>
      <c r="BY153" s="130"/>
      <c r="BZ153" s="130"/>
      <c r="CA153" s="130"/>
    </row>
    <row r="154" spans="1:79" ht="14.5" x14ac:dyDescent="0.35">
      <c r="A154" s="129" t="s">
        <v>285</v>
      </c>
      <c r="B154" s="137" t="s">
        <v>286</v>
      </c>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c r="AE154" s="137"/>
      <c r="AF154" s="137"/>
      <c r="AG154" s="137"/>
      <c r="AH154" s="137"/>
      <c r="AI154" s="137"/>
      <c r="AJ154" s="137"/>
      <c r="AK154" s="137"/>
      <c r="AL154" s="137"/>
      <c r="AM154" s="137"/>
      <c r="AN154" s="137"/>
      <c r="AO154" s="137"/>
      <c r="AP154" s="137"/>
      <c r="AQ154" s="137"/>
      <c r="AR154" s="137"/>
      <c r="AS154" s="137"/>
      <c r="AT154" s="137"/>
      <c r="AU154" s="137"/>
      <c r="AV154" s="137"/>
      <c r="AW154" s="130"/>
      <c r="AX154" s="130"/>
      <c r="AY154" s="130"/>
      <c r="AZ154" s="130"/>
      <c r="BA154" s="130"/>
      <c r="BB154" s="130"/>
      <c r="BC154" s="130"/>
      <c r="BD154" s="130"/>
      <c r="BE154" s="130"/>
      <c r="BF154" s="130"/>
      <c r="BG154" s="130"/>
      <c r="BH154" s="130"/>
      <c r="BI154" s="130"/>
      <c r="BJ154" s="130"/>
      <c r="BK154" s="130"/>
      <c r="BL154" s="130"/>
      <c r="BM154" s="130"/>
      <c r="BN154" s="130"/>
      <c r="BO154" s="130"/>
      <c r="BP154" s="130"/>
      <c r="BQ154" s="130"/>
      <c r="BR154" s="130"/>
      <c r="BS154" s="130"/>
      <c r="BT154" s="130"/>
      <c r="BU154" s="130"/>
      <c r="BV154" s="130"/>
      <c r="BW154" s="130"/>
      <c r="BX154" s="130"/>
      <c r="BY154" s="130"/>
      <c r="BZ154" s="130"/>
      <c r="CA154" s="130"/>
    </row>
    <row r="155" spans="1:79" ht="14.5" x14ac:dyDescent="0.35">
      <c r="A155" s="129" t="s">
        <v>287</v>
      </c>
      <c r="B155" s="137" t="s">
        <v>288</v>
      </c>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0"/>
      <c r="AX155" s="130"/>
      <c r="AY155" s="130"/>
      <c r="AZ155" s="130"/>
      <c r="BA155" s="130"/>
      <c r="BB155" s="130"/>
      <c r="BC155" s="130"/>
      <c r="BD155" s="130"/>
      <c r="BE155" s="130"/>
      <c r="BF155" s="130"/>
      <c r="BG155" s="130"/>
      <c r="BH155" s="130"/>
      <c r="BI155" s="130"/>
      <c r="BJ155" s="130"/>
      <c r="BK155" s="130"/>
      <c r="BL155" s="130"/>
      <c r="BM155" s="130"/>
      <c r="BN155" s="130"/>
      <c r="BO155" s="130"/>
      <c r="BP155" s="130"/>
      <c r="BQ155" s="130"/>
      <c r="BR155" s="130"/>
      <c r="BS155" s="130"/>
      <c r="BT155" s="130"/>
      <c r="BU155" s="130"/>
      <c r="BV155" s="130"/>
      <c r="BW155" s="130"/>
      <c r="BX155" s="130"/>
      <c r="BY155" s="130"/>
      <c r="BZ155" s="130"/>
      <c r="CA155" s="130"/>
    </row>
    <row r="156" spans="1:79" ht="14.5" x14ac:dyDescent="0.35">
      <c r="A156" s="129" t="s">
        <v>289</v>
      </c>
      <c r="B156" s="137" t="s">
        <v>290</v>
      </c>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E156" s="137"/>
      <c r="AF156" s="137"/>
      <c r="AG156" s="137"/>
      <c r="AH156" s="137"/>
      <c r="AI156" s="137"/>
      <c r="AJ156" s="137"/>
      <c r="AK156" s="137"/>
      <c r="AL156" s="137"/>
      <c r="AM156" s="137"/>
      <c r="AN156" s="137"/>
      <c r="AO156" s="137"/>
      <c r="AP156" s="137"/>
      <c r="AQ156" s="137"/>
      <c r="AR156" s="137"/>
      <c r="AS156" s="137"/>
      <c r="AT156" s="137"/>
      <c r="AU156" s="137"/>
      <c r="AV156" s="137"/>
      <c r="AW156" s="130"/>
      <c r="AX156" s="130"/>
      <c r="AY156" s="130"/>
      <c r="AZ156" s="130"/>
      <c r="BA156" s="130"/>
      <c r="BB156" s="130"/>
      <c r="BC156" s="130"/>
      <c r="BD156" s="130"/>
      <c r="BE156" s="130"/>
      <c r="BF156" s="130"/>
      <c r="BG156" s="130"/>
      <c r="BH156" s="130"/>
      <c r="BI156" s="130"/>
      <c r="BJ156" s="130"/>
      <c r="BK156" s="130"/>
      <c r="BL156" s="130"/>
      <c r="BM156" s="130"/>
      <c r="BN156" s="130"/>
      <c r="BO156" s="130"/>
      <c r="BP156" s="130"/>
      <c r="BQ156" s="130"/>
      <c r="BR156" s="130"/>
      <c r="BS156" s="130"/>
      <c r="BT156" s="130"/>
      <c r="BU156" s="130"/>
      <c r="BV156" s="130"/>
      <c r="BW156" s="130"/>
      <c r="BX156" s="130"/>
      <c r="BY156" s="130"/>
      <c r="BZ156" s="130"/>
      <c r="CA156" s="130"/>
    </row>
    <row r="157" spans="1:79" ht="14.5" x14ac:dyDescent="0.35">
      <c r="A157" s="129" t="s">
        <v>291</v>
      </c>
      <c r="B157" s="137" t="s">
        <v>292</v>
      </c>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c r="AE157" s="137"/>
      <c r="AF157" s="137"/>
      <c r="AG157" s="137"/>
      <c r="AH157" s="137"/>
      <c r="AI157" s="137"/>
      <c r="AJ157" s="137"/>
      <c r="AK157" s="137"/>
      <c r="AL157" s="137"/>
      <c r="AM157" s="137"/>
      <c r="AN157" s="137"/>
      <c r="AO157" s="137"/>
      <c r="AP157" s="137"/>
      <c r="AQ157" s="137"/>
      <c r="AR157" s="137"/>
      <c r="AS157" s="137"/>
      <c r="AT157" s="137"/>
      <c r="AU157" s="137"/>
      <c r="AV157" s="137"/>
      <c r="AW157" s="130"/>
      <c r="AX157" s="130"/>
      <c r="AY157" s="130"/>
      <c r="AZ157" s="130"/>
      <c r="BA157" s="130"/>
      <c r="BB157" s="130"/>
      <c r="BC157" s="130"/>
      <c r="BD157" s="130"/>
      <c r="BE157" s="130"/>
      <c r="BF157" s="130"/>
      <c r="BG157" s="130"/>
      <c r="BH157" s="130"/>
      <c r="BI157" s="130"/>
      <c r="BJ157" s="130"/>
      <c r="BK157" s="130"/>
      <c r="BL157" s="130"/>
      <c r="BM157" s="130"/>
      <c r="BN157" s="130"/>
      <c r="BO157" s="130"/>
      <c r="BP157" s="130"/>
      <c r="BQ157" s="130"/>
      <c r="BR157" s="130"/>
      <c r="BS157" s="130"/>
      <c r="BT157" s="130"/>
      <c r="BU157" s="130"/>
      <c r="BV157" s="130"/>
      <c r="BW157" s="130"/>
      <c r="BX157" s="130"/>
      <c r="BY157" s="130"/>
      <c r="BZ157" s="130"/>
      <c r="CA157" s="130"/>
    </row>
    <row r="158" spans="1:79" ht="14.5" x14ac:dyDescent="0.35">
      <c r="A158" s="129" t="s">
        <v>293</v>
      </c>
      <c r="B158" s="137" t="s">
        <v>294</v>
      </c>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c r="AE158" s="137"/>
      <c r="AF158" s="137"/>
      <c r="AG158" s="137"/>
      <c r="AH158" s="137"/>
      <c r="AI158" s="137"/>
      <c r="AJ158" s="137"/>
      <c r="AK158" s="137"/>
      <c r="AL158" s="137"/>
      <c r="AM158" s="137"/>
      <c r="AN158" s="137"/>
      <c r="AO158" s="137"/>
      <c r="AP158" s="137"/>
      <c r="AQ158" s="137"/>
      <c r="AR158" s="137"/>
      <c r="AS158" s="137"/>
      <c r="AT158" s="137"/>
      <c r="AU158" s="137"/>
      <c r="AV158" s="137"/>
      <c r="AW158" s="130"/>
      <c r="AX158" s="130"/>
      <c r="AY158" s="130"/>
      <c r="AZ158" s="130"/>
      <c r="BA158" s="130"/>
      <c r="BB158" s="130"/>
      <c r="BC158" s="130"/>
      <c r="BD158" s="130"/>
      <c r="BE158" s="130"/>
      <c r="BF158" s="130"/>
      <c r="BG158" s="130"/>
      <c r="BH158" s="130"/>
      <c r="BI158" s="130"/>
      <c r="BJ158" s="130"/>
      <c r="BK158" s="130"/>
      <c r="BL158" s="130"/>
      <c r="BM158" s="130"/>
      <c r="BN158" s="130"/>
      <c r="BO158" s="130"/>
      <c r="BP158" s="130"/>
      <c r="BQ158" s="130"/>
      <c r="BR158" s="130"/>
      <c r="BS158" s="130"/>
      <c r="BT158" s="130"/>
      <c r="BU158" s="130"/>
      <c r="BV158" s="130"/>
      <c r="BW158" s="130"/>
      <c r="BX158" s="130"/>
      <c r="BY158" s="130"/>
      <c r="BZ158" s="130"/>
      <c r="CA158" s="130"/>
    </row>
    <row r="159" spans="1:79" ht="14.5" x14ac:dyDescent="0.35">
      <c r="A159" s="129" t="s">
        <v>295</v>
      </c>
      <c r="B159" s="137" t="s">
        <v>296</v>
      </c>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c r="AE159" s="137"/>
      <c r="AF159" s="137"/>
      <c r="AG159" s="137"/>
      <c r="AH159" s="137"/>
      <c r="AI159" s="137"/>
      <c r="AJ159" s="137"/>
      <c r="AK159" s="137"/>
      <c r="AL159" s="137"/>
      <c r="AM159" s="137"/>
      <c r="AN159" s="137"/>
      <c r="AO159" s="137"/>
      <c r="AP159" s="137"/>
      <c r="AQ159" s="137"/>
      <c r="AR159" s="137"/>
      <c r="AS159" s="137"/>
      <c r="AT159" s="137"/>
      <c r="AU159" s="137"/>
      <c r="AV159" s="137"/>
      <c r="AW159" s="130"/>
      <c r="AX159" s="130"/>
      <c r="AY159" s="130"/>
      <c r="AZ159" s="130"/>
      <c r="BA159" s="130"/>
      <c r="BB159" s="130"/>
      <c r="BC159" s="130"/>
      <c r="BD159" s="130"/>
      <c r="BE159" s="130"/>
      <c r="BF159" s="130"/>
      <c r="BG159" s="130"/>
      <c r="BH159" s="130"/>
      <c r="BI159" s="130"/>
      <c r="BJ159" s="130"/>
      <c r="BK159" s="130"/>
      <c r="BL159" s="130"/>
      <c r="BM159" s="130"/>
      <c r="BN159" s="130"/>
      <c r="BO159" s="130"/>
      <c r="BP159" s="130"/>
      <c r="BQ159" s="130"/>
      <c r="BR159" s="130"/>
      <c r="BS159" s="130"/>
      <c r="BT159" s="130"/>
      <c r="BU159" s="130"/>
      <c r="BV159" s="130"/>
      <c r="BW159" s="130"/>
      <c r="BX159" s="130"/>
      <c r="BY159" s="130"/>
      <c r="BZ159" s="130"/>
      <c r="CA159" s="130"/>
    </row>
    <row r="160" spans="1:79" ht="14.5" x14ac:dyDescent="0.35">
      <c r="A160" s="129" t="s">
        <v>297</v>
      </c>
      <c r="B160" s="137" t="s">
        <v>298</v>
      </c>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7"/>
      <c r="AE160" s="137"/>
      <c r="AF160" s="137"/>
      <c r="AG160" s="137"/>
      <c r="AH160" s="137"/>
      <c r="AI160" s="137"/>
      <c r="AJ160" s="137"/>
      <c r="AK160" s="137"/>
      <c r="AL160" s="137"/>
      <c r="AM160" s="137"/>
      <c r="AN160" s="137"/>
      <c r="AO160" s="137"/>
      <c r="AP160" s="137"/>
      <c r="AQ160" s="137"/>
      <c r="AR160" s="137"/>
      <c r="AS160" s="137"/>
      <c r="AT160" s="137"/>
      <c r="AU160" s="137"/>
      <c r="AV160" s="137"/>
      <c r="AW160" s="130"/>
      <c r="AX160" s="130"/>
      <c r="AY160" s="130"/>
      <c r="AZ160" s="130"/>
      <c r="BA160" s="130"/>
      <c r="BB160" s="130"/>
      <c r="BC160" s="130"/>
      <c r="BD160" s="130"/>
      <c r="BE160" s="130"/>
      <c r="BF160" s="130"/>
      <c r="BG160" s="130"/>
      <c r="BH160" s="130"/>
      <c r="BI160" s="130"/>
      <c r="BJ160" s="130"/>
      <c r="BK160" s="130"/>
      <c r="BL160" s="130"/>
      <c r="BM160" s="130"/>
      <c r="BN160" s="130"/>
      <c r="BO160" s="130"/>
      <c r="BP160" s="130"/>
      <c r="BQ160" s="130"/>
      <c r="BR160" s="130"/>
      <c r="BS160" s="130"/>
      <c r="BT160" s="130"/>
      <c r="BU160" s="130"/>
      <c r="BV160" s="130"/>
      <c r="BW160" s="130"/>
      <c r="BX160" s="130"/>
      <c r="BY160" s="130"/>
      <c r="BZ160" s="130"/>
      <c r="CA160" s="130"/>
    </row>
    <row r="161" spans="1:79" ht="14.5" x14ac:dyDescent="0.35">
      <c r="A161" s="129" t="s">
        <v>299</v>
      </c>
      <c r="B161" s="137" t="s">
        <v>300</v>
      </c>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c r="AG161" s="137"/>
      <c r="AH161" s="137"/>
      <c r="AI161" s="137"/>
      <c r="AJ161" s="137"/>
      <c r="AK161" s="137"/>
      <c r="AL161" s="137"/>
      <c r="AM161" s="137"/>
      <c r="AN161" s="137"/>
      <c r="AO161" s="137"/>
      <c r="AP161" s="137"/>
      <c r="AQ161" s="137"/>
      <c r="AR161" s="137"/>
      <c r="AS161" s="137"/>
      <c r="AT161" s="137"/>
      <c r="AU161" s="137"/>
      <c r="AV161" s="137"/>
      <c r="AW161" s="130"/>
      <c r="AX161" s="130"/>
      <c r="AY161" s="130"/>
      <c r="AZ161" s="130"/>
      <c r="BA161" s="130"/>
      <c r="BB161" s="130"/>
      <c r="BC161" s="130"/>
      <c r="BD161" s="130"/>
      <c r="BE161" s="130"/>
      <c r="BF161" s="130"/>
      <c r="BG161" s="130"/>
      <c r="BH161" s="130"/>
      <c r="BI161" s="130"/>
      <c r="BJ161" s="130"/>
      <c r="BK161" s="130"/>
      <c r="BL161" s="130"/>
      <c r="BM161" s="130"/>
      <c r="BN161" s="130"/>
      <c r="BO161" s="130"/>
      <c r="BP161" s="130"/>
      <c r="BQ161" s="130"/>
      <c r="BR161" s="130"/>
      <c r="BS161" s="130"/>
      <c r="BT161" s="130"/>
      <c r="BU161" s="130"/>
      <c r="BV161" s="130"/>
      <c r="BW161" s="130"/>
      <c r="BX161" s="130"/>
      <c r="BY161" s="130"/>
      <c r="BZ161" s="130"/>
      <c r="CA161" s="130"/>
    </row>
    <row r="162" spans="1:79" ht="14.5" x14ac:dyDescent="0.35">
      <c r="A162" s="129" t="s">
        <v>301</v>
      </c>
      <c r="B162" s="137" t="s">
        <v>302</v>
      </c>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7"/>
      <c r="AV162" s="137"/>
      <c r="AW162" s="130"/>
      <c r="AX162" s="130"/>
      <c r="AY162" s="130"/>
      <c r="AZ162" s="130"/>
      <c r="BA162" s="130"/>
      <c r="BB162" s="130"/>
      <c r="BC162" s="130"/>
      <c r="BD162" s="130"/>
      <c r="BE162" s="130"/>
      <c r="BF162" s="130"/>
      <c r="BG162" s="130"/>
      <c r="BH162" s="130"/>
      <c r="BI162" s="130"/>
      <c r="BJ162" s="130"/>
      <c r="BK162" s="130"/>
      <c r="BL162" s="130"/>
      <c r="BM162" s="130"/>
      <c r="BN162" s="130"/>
      <c r="BO162" s="130"/>
      <c r="BP162" s="130"/>
      <c r="BQ162" s="130"/>
      <c r="BR162" s="130"/>
      <c r="BS162" s="130"/>
      <c r="BT162" s="130"/>
      <c r="BU162" s="130"/>
      <c r="BV162" s="130"/>
      <c r="BW162" s="130"/>
      <c r="BX162" s="130"/>
      <c r="BY162" s="130"/>
      <c r="BZ162" s="130"/>
      <c r="CA162" s="130"/>
    </row>
    <row r="163" spans="1:79" ht="14.5" x14ac:dyDescent="0.35">
      <c r="A163" s="129" t="s">
        <v>303</v>
      </c>
      <c r="B163" s="137" t="s">
        <v>304</v>
      </c>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c r="AE163" s="137"/>
      <c r="AF163" s="137"/>
      <c r="AG163" s="137"/>
      <c r="AH163" s="137"/>
      <c r="AI163" s="137"/>
      <c r="AJ163" s="137"/>
      <c r="AK163" s="137"/>
      <c r="AL163" s="137"/>
      <c r="AM163" s="137"/>
      <c r="AN163" s="137"/>
      <c r="AO163" s="137"/>
      <c r="AP163" s="137"/>
      <c r="AQ163" s="137"/>
      <c r="AR163" s="137"/>
      <c r="AS163" s="137"/>
      <c r="AT163" s="137"/>
      <c r="AU163" s="137"/>
      <c r="AV163" s="137"/>
      <c r="AW163" s="130"/>
      <c r="AX163" s="130"/>
      <c r="AY163" s="130"/>
      <c r="AZ163" s="130"/>
      <c r="BA163" s="130"/>
      <c r="BB163" s="130"/>
      <c r="BC163" s="130"/>
      <c r="BD163" s="130"/>
      <c r="BE163" s="130"/>
      <c r="BF163" s="130"/>
      <c r="BG163" s="130"/>
      <c r="BH163" s="130"/>
      <c r="BI163" s="130"/>
      <c r="BJ163" s="130"/>
      <c r="BK163" s="130"/>
      <c r="BL163" s="130"/>
      <c r="BM163" s="130"/>
      <c r="BN163" s="130"/>
      <c r="BO163" s="130"/>
      <c r="BP163" s="130"/>
      <c r="BQ163" s="130"/>
      <c r="BR163" s="130"/>
      <c r="BS163" s="130"/>
      <c r="BT163" s="130"/>
      <c r="BU163" s="130"/>
      <c r="BV163" s="130"/>
      <c r="BW163" s="130"/>
      <c r="BX163" s="130"/>
      <c r="BY163" s="130"/>
      <c r="BZ163" s="130"/>
      <c r="CA163" s="130"/>
    </row>
    <row r="164" spans="1:79" ht="14.5" x14ac:dyDescent="0.35">
      <c r="A164" s="129" t="s">
        <v>305</v>
      </c>
      <c r="B164" s="137" t="s">
        <v>306</v>
      </c>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7"/>
      <c r="Z164" s="137"/>
      <c r="AA164" s="137"/>
      <c r="AB164" s="137"/>
      <c r="AC164" s="137"/>
      <c r="AD164" s="137"/>
      <c r="AE164" s="137"/>
      <c r="AF164" s="137"/>
      <c r="AG164" s="137"/>
      <c r="AH164" s="137"/>
      <c r="AI164" s="137"/>
      <c r="AJ164" s="137"/>
      <c r="AK164" s="137"/>
      <c r="AL164" s="137"/>
      <c r="AM164" s="137"/>
      <c r="AN164" s="137"/>
      <c r="AO164" s="137"/>
      <c r="AP164" s="137"/>
      <c r="AQ164" s="137"/>
      <c r="AR164" s="137"/>
      <c r="AS164" s="137"/>
      <c r="AT164" s="137"/>
      <c r="AU164" s="137"/>
      <c r="AV164" s="137"/>
      <c r="AW164" s="130"/>
      <c r="AX164" s="130"/>
      <c r="AY164" s="130"/>
      <c r="AZ164" s="130"/>
      <c r="BA164" s="130"/>
      <c r="BB164" s="130"/>
      <c r="BC164" s="130"/>
      <c r="BD164" s="130"/>
      <c r="BE164" s="130"/>
      <c r="BF164" s="130"/>
      <c r="BG164" s="130"/>
      <c r="BH164" s="130"/>
      <c r="BI164" s="130"/>
      <c r="BJ164" s="130"/>
      <c r="BK164" s="130"/>
      <c r="BL164" s="130"/>
      <c r="BM164" s="130"/>
      <c r="BN164" s="130"/>
      <c r="BO164" s="130"/>
      <c r="BP164" s="130"/>
      <c r="BQ164" s="130"/>
      <c r="BR164" s="130"/>
      <c r="BS164" s="130"/>
      <c r="BT164" s="130"/>
      <c r="BU164" s="130"/>
      <c r="BV164" s="130"/>
      <c r="BW164" s="130"/>
      <c r="BX164" s="130"/>
      <c r="BY164" s="130"/>
      <c r="BZ164" s="130"/>
      <c r="CA164" s="130"/>
    </row>
    <row r="165" spans="1:79" ht="14.5" x14ac:dyDescent="0.35">
      <c r="A165" s="129" t="s">
        <v>307</v>
      </c>
      <c r="B165" s="137" t="s">
        <v>308</v>
      </c>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c r="AE165" s="137"/>
      <c r="AF165" s="137"/>
      <c r="AG165" s="137"/>
      <c r="AH165" s="137"/>
      <c r="AI165" s="137"/>
      <c r="AJ165" s="137"/>
      <c r="AK165" s="137"/>
      <c r="AL165" s="137"/>
      <c r="AM165" s="137"/>
      <c r="AN165" s="137"/>
      <c r="AO165" s="137"/>
      <c r="AP165" s="137"/>
      <c r="AQ165" s="137"/>
      <c r="AR165" s="137"/>
      <c r="AS165" s="137"/>
      <c r="AT165" s="137"/>
      <c r="AU165" s="137"/>
      <c r="AV165" s="137"/>
      <c r="AW165" s="130"/>
      <c r="AX165" s="130"/>
      <c r="AY165" s="130"/>
      <c r="AZ165" s="130"/>
      <c r="BA165" s="130"/>
      <c r="BB165" s="130"/>
      <c r="BC165" s="130"/>
      <c r="BD165" s="130"/>
      <c r="BE165" s="130"/>
      <c r="BF165" s="130"/>
      <c r="BG165" s="130"/>
      <c r="BH165" s="130"/>
      <c r="BI165" s="130"/>
      <c r="BJ165" s="130"/>
      <c r="BK165" s="130"/>
      <c r="BL165" s="130"/>
      <c r="BM165" s="130"/>
      <c r="BN165" s="130"/>
      <c r="BO165" s="130"/>
      <c r="BP165" s="130"/>
      <c r="BQ165" s="130"/>
      <c r="BR165" s="130"/>
      <c r="BS165" s="130"/>
      <c r="BT165" s="130"/>
      <c r="BU165" s="130"/>
      <c r="BV165" s="130"/>
      <c r="BW165" s="130"/>
      <c r="BX165" s="130"/>
      <c r="BY165" s="130"/>
      <c r="BZ165" s="130"/>
      <c r="CA165" s="130"/>
    </row>
    <row r="166" spans="1:79" ht="14.5" x14ac:dyDescent="0.35">
      <c r="A166" s="129" t="s">
        <v>309</v>
      </c>
      <c r="B166" s="137" t="s">
        <v>310</v>
      </c>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137"/>
      <c r="AE166" s="137"/>
      <c r="AF166" s="137"/>
      <c r="AG166" s="137"/>
      <c r="AH166" s="137"/>
      <c r="AI166" s="137"/>
      <c r="AJ166" s="137"/>
      <c r="AK166" s="137"/>
      <c r="AL166" s="137"/>
      <c r="AM166" s="137"/>
      <c r="AN166" s="137"/>
      <c r="AO166" s="137"/>
      <c r="AP166" s="137"/>
      <c r="AQ166" s="137"/>
      <c r="AR166" s="137"/>
      <c r="AS166" s="137"/>
      <c r="AT166" s="137"/>
      <c r="AU166" s="137"/>
      <c r="AV166" s="137"/>
      <c r="AW166" s="130"/>
      <c r="AX166" s="130"/>
      <c r="AY166" s="130"/>
      <c r="AZ166" s="130"/>
      <c r="BA166" s="130"/>
      <c r="BB166" s="130"/>
      <c r="BC166" s="130"/>
      <c r="BD166" s="130"/>
      <c r="BE166" s="130"/>
      <c r="BF166" s="130"/>
      <c r="BG166" s="130"/>
      <c r="BH166" s="130"/>
      <c r="BI166" s="130"/>
      <c r="BJ166" s="130"/>
      <c r="BK166" s="130"/>
      <c r="BL166" s="130"/>
      <c r="BM166" s="130"/>
      <c r="BN166" s="130"/>
      <c r="BO166" s="130"/>
      <c r="BP166" s="130"/>
      <c r="BQ166" s="130"/>
      <c r="BR166" s="130"/>
      <c r="BS166" s="130"/>
      <c r="BT166" s="130"/>
      <c r="BU166" s="130"/>
      <c r="BV166" s="130"/>
      <c r="BW166" s="130"/>
      <c r="BX166" s="130"/>
      <c r="BY166" s="130"/>
      <c r="BZ166" s="130"/>
      <c r="CA166" s="130"/>
    </row>
    <row r="167" spans="1:79" ht="14.5" x14ac:dyDescent="0.35">
      <c r="A167" s="129" t="s">
        <v>311</v>
      </c>
      <c r="B167" s="137" t="s">
        <v>312</v>
      </c>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c r="AE167" s="137"/>
      <c r="AF167" s="137"/>
      <c r="AG167" s="137"/>
      <c r="AH167" s="137"/>
      <c r="AI167" s="137"/>
      <c r="AJ167" s="137"/>
      <c r="AK167" s="137"/>
      <c r="AL167" s="137"/>
      <c r="AM167" s="137"/>
      <c r="AN167" s="137"/>
      <c r="AO167" s="137"/>
      <c r="AP167" s="137"/>
      <c r="AQ167" s="137"/>
      <c r="AR167" s="137"/>
      <c r="AS167" s="137"/>
      <c r="AT167" s="137"/>
      <c r="AU167" s="137"/>
      <c r="AV167" s="137"/>
      <c r="AW167" s="130"/>
      <c r="AX167" s="130"/>
      <c r="AY167" s="130"/>
      <c r="AZ167" s="130"/>
      <c r="BA167" s="130"/>
      <c r="BB167" s="130"/>
      <c r="BC167" s="130"/>
      <c r="BD167" s="130"/>
      <c r="BE167" s="130"/>
      <c r="BF167" s="130"/>
      <c r="BG167" s="130"/>
      <c r="BH167" s="130"/>
      <c r="BI167" s="130"/>
      <c r="BJ167" s="130"/>
      <c r="BK167" s="130"/>
      <c r="BL167" s="130"/>
      <c r="BM167" s="130"/>
      <c r="BN167" s="130"/>
      <c r="BO167" s="130"/>
      <c r="BP167" s="130"/>
      <c r="BQ167" s="130"/>
      <c r="BR167" s="130"/>
      <c r="BS167" s="130"/>
      <c r="BT167" s="130"/>
      <c r="BU167" s="130"/>
      <c r="BV167" s="130"/>
      <c r="BW167" s="130"/>
      <c r="BX167" s="130"/>
      <c r="BY167" s="130"/>
      <c r="BZ167" s="130"/>
      <c r="CA167" s="130"/>
    </row>
    <row r="168" spans="1:79" ht="14.5" x14ac:dyDescent="0.35">
      <c r="A168" s="129" t="s">
        <v>313</v>
      </c>
      <c r="B168" s="137" t="s">
        <v>314</v>
      </c>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137"/>
      <c r="AL168" s="137"/>
      <c r="AM168" s="137"/>
      <c r="AN168" s="137"/>
      <c r="AO168" s="137"/>
      <c r="AP168" s="137"/>
      <c r="AQ168" s="137"/>
      <c r="AR168" s="137"/>
      <c r="AS168" s="137"/>
      <c r="AT168" s="137"/>
      <c r="AU168" s="137"/>
      <c r="AV168" s="137"/>
      <c r="AW168" s="130"/>
      <c r="AX168" s="130"/>
      <c r="AY168" s="130"/>
      <c r="AZ168" s="130"/>
      <c r="BA168" s="130"/>
      <c r="BB168" s="130"/>
      <c r="BC168" s="130"/>
      <c r="BD168" s="130"/>
      <c r="BE168" s="130"/>
      <c r="BF168" s="130"/>
      <c r="BG168" s="130"/>
      <c r="BH168" s="130"/>
      <c r="BI168" s="130"/>
      <c r="BJ168" s="130"/>
      <c r="BK168" s="130"/>
      <c r="BL168" s="130"/>
      <c r="BM168" s="130"/>
      <c r="BN168" s="130"/>
      <c r="BO168" s="130"/>
      <c r="BP168" s="130"/>
      <c r="BQ168" s="130"/>
      <c r="BR168" s="130"/>
      <c r="BS168" s="130"/>
      <c r="BT168" s="130"/>
      <c r="BU168" s="130"/>
      <c r="BV168" s="130"/>
      <c r="BW168" s="130"/>
      <c r="BX168" s="130"/>
      <c r="BY168" s="130"/>
      <c r="BZ168" s="130"/>
      <c r="CA168" s="130"/>
    </row>
    <row r="169" spans="1:79" ht="14.5" x14ac:dyDescent="0.35">
      <c r="A169" s="129" t="s">
        <v>315</v>
      </c>
      <c r="B169" s="137" t="s">
        <v>316</v>
      </c>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c r="AG169" s="137"/>
      <c r="AH169" s="137"/>
      <c r="AI169" s="137"/>
      <c r="AJ169" s="137"/>
      <c r="AK169" s="137"/>
      <c r="AL169" s="137"/>
      <c r="AM169" s="137"/>
      <c r="AN169" s="137"/>
      <c r="AO169" s="137"/>
      <c r="AP169" s="137"/>
      <c r="AQ169" s="137"/>
      <c r="AR169" s="137"/>
      <c r="AS169" s="137"/>
      <c r="AT169" s="137"/>
      <c r="AU169" s="137"/>
      <c r="AV169" s="137"/>
      <c r="AW169" s="130"/>
      <c r="AX169" s="130"/>
      <c r="AY169" s="130"/>
      <c r="AZ169" s="130"/>
      <c r="BA169" s="130"/>
      <c r="BB169" s="130"/>
      <c r="BC169" s="130"/>
      <c r="BD169" s="130"/>
      <c r="BE169" s="130"/>
      <c r="BF169" s="130"/>
      <c r="BG169" s="130"/>
      <c r="BH169" s="130"/>
      <c r="BI169" s="130"/>
      <c r="BJ169" s="130"/>
      <c r="BK169" s="130"/>
      <c r="BL169" s="130"/>
      <c r="BM169" s="130"/>
      <c r="BN169" s="130"/>
      <c r="BO169" s="130"/>
      <c r="BP169" s="130"/>
      <c r="BQ169" s="130"/>
      <c r="BR169" s="130"/>
      <c r="BS169" s="130"/>
      <c r="BT169" s="130"/>
      <c r="BU169" s="130"/>
      <c r="BV169" s="130"/>
      <c r="BW169" s="130"/>
      <c r="BX169" s="130"/>
      <c r="BY169" s="130"/>
      <c r="BZ169" s="130"/>
      <c r="CA169" s="130"/>
    </row>
    <row r="170" spans="1:79" ht="14.5" x14ac:dyDescent="0.35">
      <c r="A170" s="129" t="s">
        <v>317</v>
      </c>
      <c r="B170" s="137" t="s">
        <v>318</v>
      </c>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c r="AC170" s="137"/>
      <c r="AD170" s="137"/>
      <c r="AE170" s="137"/>
      <c r="AF170" s="137"/>
      <c r="AG170" s="137"/>
      <c r="AH170" s="137"/>
      <c r="AI170" s="137"/>
      <c r="AJ170" s="137"/>
      <c r="AK170" s="137"/>
      <c r="AL170" s="137"/>
      <c r="AM170" s="137"/>
      <c r="AN170" s="137"/>
      <c r="AO170" s="137"/>
      <c r="AP170" s="137"/>
      <c r="AQ170" s="137"/>
      <c r="AR170" s="137"/>
      <c r="AS170" s="137"/>
      <c r="AT170" s="137"/>
      <c r="AU170" s="137"/>
      <c r="AV170" s="137"/>
      <c r="AW170" s="130"/>
      <c r="AX170" s="130"/>
      <c r="AY170" s="130"/>
      <c r="AZ170" s="130"/>
      <c r="BA170" s="130"/>
      <c r="BB170" s="130"/>
      <c r="BC170" s="130"/>
      <c r="BD170" s="130"/>
      <c r="BE170" s="130"/>
      <c r="BF170" s="130"/>
      <c r="BG170" s="130"/>
      <c r="BH170" s="130"/>
      <c r="BI170" s="130"/>
      <c r="BJ170" s="130"/>
      <c r="BK170" s="130"/>
      <c r="BL170" s="130"/>
      <c r="BM170" s="130"/>
      <c r="BN170" s="130"/>
      <c r="BO170" s="130"/>
      <c r="BP170" s="130"/>
      <c r="BQ170" s="130"/>
      <c r="BR170" s="130"/>
      <c r="BS170" s="130"/>
      <c r="BT170" s="130"/>
      <c r="BU170" s="130"/>
      <c r="BV170" s="130"/>
      <c r="BW170" s="130"/>
      <c r="BX170" s="130"/>
      <c r="BY170" s="130"/>
      <c r="BZ170" s="130"/>
      <c r="CA170" s="130"/>
    </row>
    <row r="171" spans="1:79" ht="14.5" x14ac:dyDescent="0.35">
      <c r="A171" s="129" t="s">
        <v>319</v>
      </c>
      <c r="B171" s="137" t="s">
        <v>320</v>
      </c>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137"/>
      <c r="AE171" s="137"/>
      <c r="AF171" s="137"/>
      <c r="AG171" s="137"/>
      <c r="AH171" s="137"/>
      <c r="AI171" s="137"/>
      <c r="AJ171" s="137"/>
      <c r="AK171" s="137"/>
      <c r="AL171" s="137"/>
      <c r="AM171" s="137"/>
      <c r="AN171" s="137"/>
      <c r="AO171" s="137"/>
      <c r="AP171" s="137"/>
      <c r="AQ171" s="137"/>
      <c r="AR171" s="137"/>
      <c r="AS171" s="137"/>
      <c r="AT171" s="137"/>
      <c r="AU171" s="137"/>
      <c r="AV171" s="137"/>
      <c r="AW171" s="130"/>
      <c r="AX171" s="130"/>
      <c r="AY171" s="130"/>
      <c r="AZ171" s="130"/>
      <c r="BA171" s="130"/>
      <c r="BB171" s="130"/>
      <c r="BC171" s="130"/>
      <c r="BD171" s="130"/>
      <c r="BE171" s="130"/>
      <c r="BF171" s="130"/>
      <c r="BG171" s="130"/>
      <c r="BH171" s="130"/>
      <c r="BI171" s="130"/>
      <c r="BJ171" s="130"/>
      <c r="BK171" s="130"/>
      <c r="BL171" s="130"/>
      <c r="BM171" s="130"/>
      <c r="BN171" s="130"/>
      <c r="BO171" s="130"/>
      <c r="BP171" s="130"/>
      <c r="BQ171" s="130"/>
      <c r="BR171" s="130"/>
      <c r="BS171" s="130"/>
      <c r="BT171" s="130"/>
      <c r="BU171" s="130"/>
      <c r="BV171" s="130"/>
      <c r="BW171" s="130"/>
      <c r="BX171" s="130"/>
      <c r="BY171" s="130"/>
      <c r="BZ171" s="130"/>
      <c r="CA171" s="130"/>
    </row>
    <row r="172" spans="1:79" ht="14.5" x14ac:dyDescent="0.35">
      <c r="A172" s="129" t="s">
        <v>321</v>
      </c>
      <c r="B172" s="137" t="s">
        <v>322</v>
      </c>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c r="AF172" s="137"/>
      <c r="AG172" s="137"/>
      <c r="AH172" s="137"/>
      <c r="AI172" s="137"/>
      <c r="AJ172" s="137"/>
      <c r="AK172" s="137"/>
      <c r="AL172" s="137"/>
      <c r="AM172" s="137"/>
      <c r="AN172" s="137"/>
      <c r="AO172" s="137"/>
      <c r="AP172" s="137"/>
      <c r="AQ172" s="137"/>
      <c r="AR172" s="137"/>
      <c r="AS172" s="137"/>
      <c r="AT172" s="137"/>
      <c r="AU172" s="137"/>
      <c r="AV172" s="137"/>
      <c r="AW172" s="130"/>
      <c r="AX172" s="130"/>
      <c r="AY172" s="130"/>
      <c r="AZ172" s="130"/>
      <c r="BA172" s="130"/>
      <c r="BB172" s="130"/>
      <c r="BC172" s="130"/>
      <c r="BD172" s="130"/>
      <c r="BE172" s="130"/>
      <c r="BF172" s="130"/>
      <c r="BG172" s="130"/>
      <c r="BH172" s="130"/>
      <c r="BI172" s="130"/>
      <c r="BJ172" s="130"/>
      <c r="BK172" s="130"/>
      <c r="BL172" s="130"/>
      <c r="BM172" s="130"/>
      <c r="BN172" s="130"/>
      <c r="BO172" s="130"/>
      <c r="BP172" s="130"/>
      <c r="BQ172" s="130"/>
      <c r="BR172" s="130"/>
      <c r="BS172" s="130"/>
      <c r="BT172" s="130"/>
      <c r="BU172" s="130"/>
      <c r="BV172" s="130"/>
      <c r="BW172" s="130"/>
      <c r="BX172" s="130"/>
      <c r="BY172" s="130"/>
      <c r="BZ172" s="130"/>
      <c r="CA172" s="130"/>
    </row>
    <row r="173" spans="1:79" ht="14.5" x14ac:dyDescent="0.35">
      <c r="A173" s="129" t="s">
        <v>323</v>
      </c>
      <c r="B173" s="137" t="s">
        <v>324</v>
      </c>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c r="AC173" s="137"/>
      <c r="AD173" s="137"/>
      <c r="AE173" s="137"/>
      <c r="AF173" s="137"/>
      <c r="AG173" s="137"/>
      <c r="AH173" s="137"/>
      <c r="AI173" s="137"/>
      <c r="AJ173" s="137"/>
      <c r="AK173" s="137"/>
      <c r="AL173" s="137"/>
      <c r="AM173" s="137"/>
      <c r="AN173" s="137"/>
      <c r="AO173" s="137"/>
      <c r="AP173" s="137"/>
      <c r="AQ173" s="137"/>
      <c r="AR173" s="137"/>
      <c r="AS173" s="137"/>
      <c r="AT173" s="137"/>
      <c r="AU173" s="137"/>
      <c r="AV173" s="137"/>
      <c r="AW173" s="130"/>
      <c r="AX173" s="130"/>
      <c r="AY173" s="130"/>
      <c r="AZ173" s="130"/>
      <c r="BA173" s="130"/>
      <c r="BB173" s="130"/>
      <c r="BC173" s="130"/>
      <c r="BD173" s="130"/>
      <c r="BE173" s="130"/>
      <c r="BF173" s="130"/>
      <c r="BG173" s="130"/>
      <c r="BH173" s="130"/>
      <c r="BI173" s="130"/>
      <c r="BJ173" s="130"/>
      <c r="BK173" s="130"/>
      <c r="BL173" s="130"/>
      <c r="BM173" s="130"/>
      <c r="BN173" s="130"/>
      <c r="BO173" s="130"/>
      <c r="BP173" s="130"/>
      <c r="BQ173" s="130"/>
      <c r="BR173" s="130"/>
      <c r="BS173" s="130"/>
      <c r="BT173" s="130"/>
      <c r="BU173" s="130"/>
      <c r="BV173" s="130"/>
      <c r="BW173" s="130"/>
      <c r="BX173" s="130"/>
      <c r="BY173" s="130"/>
      <c r="BZ173" s="130"/>
      <c r="CA173" s="130"/>
    </row>
    <row r="174" spans="1:79" ht="14.5" x14ac:dyDescent="0.35">
      <c r="A174" s="129" t="s">
        <v>95</v>
      </c>
      <c r="B174" s="137" t="s">
        <v>325</v>
      </c>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c r="AF174" s="137"/>
      <c r="AG174" s="137"/>
      <c r="AH174" s="137"/>
      <c r="AI174" s="137"/>
      <c r="AJ174" s="137"/>
      <c r="AK174" s="137"/>
      <c r="AL174" s="137"/>
      <c r="AM174" s="137"/>
      <c r="AN174" s="137"/>
      <c r="AO174" s="137"/>
      <c r="AP174" s="137"/>
      <c r="AQ174" s="137"/>
      <c r="AR174" s="137"/>
      <c r="AS174" s="137"/>
      <c r="AT174" s="137"/>
      <c r="AU174" s="137"/>
      <c r="AV174" s="137"/>
      <c r="AW174" s="130"/>
      <c r="AX174" s="130"/>
      <c r="AY174" s="130"/>
      <c r="AZ174" s="130"/>
      <c r="BA174" s="130"/>
      <c r="BB174" s="130"/>
      <c r="BC174" s="130"/>
      <c r="BD174" s="130"/>
      <c r="BE174" s="130"/>
      <c r="BF174" s="130"/>
      <c r="BG174" s="130"/>
      <c r="BH174" s="130"/>
      <c r="BI174" s="130"/>
      <c r="BJ174" s="130"/>
      <c r="BK174" s="130"/>
      <c r="BL174" s="130"/>
      <c r="BM174" s="130"/>
      <c r="BN174" s="130"/>
      <c r="BO174" s="130"/>
      <c r="BP174" s="130"/>
      <c r="BQ174" s="130"/>
      <c r="BR174" s="130"/>
      <c r="BS174" s="130"/>
      <c r="BT174" s="130"/>
      <c r="BU174" s="130"/>
      <c r="BV174" s="130"/>
      <c r="BW174" s="130"/>
      <c r="BX174" s="130"/>
      <c r="BY174" s="130"/>
      <c r="BZ174" s="130"/>
      <c r="CA174" s="130"/>
    </row>
    <row r="175" spans="1:79" ht="14.5" x14ac:dyDescent="0.35">
      <c r="A175" s="129" t="s">
        <v>96</v>
      </c>
      <c r="B175" s="137" t="s">
        <v>326</v>
      </c>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c r="AE175" s="137"/>
      <c r="AF175" s="137"/>
      <c r="AG175" s="137"/>
      <c r="AH175" s="137"/>
      <c r="AI175" s="137"/>
      <c r="AJ175" s="137"/>
      <c r="AK175" s="137"/>
      <c r="AL175" s="137"/>
      <c r="AM175" s="137"/>
      <c r="AN175" s="137"/>
      <c r="AO175" s="137"/>
      <c r="AP175" s="137"/>
      <c r="AQ175" s="137"/>
      <c r="AR175" s="137"/>
      <c r="AS175" s="137"/>
      <c r="AT175" s="137"/>
      <c r="AU175" s="137"/>
      <c r="AV175" s="137"/>
      <c r="AW175" s="130"/>
      <c r="AX175" s="130"/>
      <c r="AY175" s="130"/>
      <c r="AZ175" s="130"/>
      <c r="BA175" s="130"/>
      <c r="BB175" s="130"/>
      <c r="BC175" s="130"/>
      <c r="BD175" s="130"/>
      <c r="BE175" s="130"/>
      <c r="BF175" s="130"/>
      <c r="BG175" s="130"/>
      <c r="BH175" s="130"/>
      <c r="BI175" s="130"/>
      <c r="BJ175" s="130"/>
      <c r="BK175" s="130"/>
      <c r="BL175" s="130"/>
      <c r="BM175" s="130"/>
      <c r="BN175" s="130"/>
      <c r="BO175" s="130"/>
      <c r="BP175" s="130"/>
      <c r="BQ175" s="130"/>
      <c r="BR175" s="130"/>
      <c r="BS175" s="130"/>
      <c r="BT175" s="130"/>
      <c r="BU175" s="130"/>
      <c r="BV175" s="130"/>
      <c r="BW175" s="130"/>
      <c r="BX175" s="130"/>
      <c r="BY175" s="130"/>
      <c r="BZ175" s="130"/>
      <c r="CA175" s="130"/>
    </row>
    <row r="176" spans="1:79" ht="14.5" x14ac:dyDescent="0.35">
      <c r="A176" s="129" t="s">
        <v>97</v>
      </c>
      <c r="B176" s="137" t="s">
        <v>327</v>
      </c>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c r="AG176" s="137"/>
      <c r="AH176" s="137"/>
      <c r="AI176" s="137"/>
      <c r="AJ176" s="137"/>
      <c r="AK176" s="137"/>
      <c r="AL176" s="137"/>
      <c r="AM176" s="137"/>
      <c r="AN176" s="137"/>
      <c r="AO176" s="137"/>
      <c r="AP176" s="137"/>
      <c r="AQ176" s="137"/>
      <c r="AR176" s="137"/>
      <c r="AS176" s="137"/>
      <c r="AT176" s="137"/>
      <c r="AU176" s="137"/>
      <c r="AV176" s="137"/>
      <c r="AW176" s="130"/>
      <c r="AX176" s="130"/>
      <c r="AY176" s="130"/>
      <c r="AZ176" s="130"/>
      <c r="BA176" s="130"/>
      <c r="BB176" s="130"/>
      <c r="BC176" s="130"/>
      <c r="BD176" s="130"/>
      <c r="BE176" s="130"/>
      <c r="BF176" s="130"/>
      <c r="BG176" s="130"/>
      <c r="BH176" s="130"/>
      <c r="BI176" s="130"/>
      <c r="BJ176" s="130"/>
      <c r="BK176" s="130"/>
      <c r="BL176" s="130"/>
      <c r="BM176" s="130"/>
      <c r="BN176" s="130"/>
      <c r="BO176" s="130"/>
      <c r="BP176" s="130"/>
      <c r="BQ176" s="130"/>
      <c r="BR176" s="130"/>
      <c r="BS176" s="130"/>
      <c r="BT176" s="130"/>
      <c r="BU176" s="130"/>
      <c r="BV176" s="130"/>
      <c r="BW176" s="130"/>
      <c r="BX176" s="130"/>
      <c r="BY176" s="130"/>
      <c r="BZ176" s="130"/>
      <c r="CA176" s="130"/>
    </row>
    <row r="177" spans="1:79" ht="14.5" x14ac:dyDescent="0.35">
      <c r="A177" s="129" t="s">
        <v>98</v>
      </c>
      <c r="B177" s="137" t="s">
        <v>328</v>
      </c>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0"/>
      <c r="AX177" s="130"/>
      <c r="AY177" s="130"/>
      <c r="AZ177" s="130"/>
      <c r="BA177" s="130"/>
      <c r="BB177" s="130"/>
      <c r="BC177" s="130"/>
      <c r="BD177" s="130"/>
      <c r="BE177" s="130"/>
      <c r="BF177" s="130"/>
      <c r="BG177" s="130"/>
      <c r="BH177" s="130"/>
      <c r="BI177" s="130"/>
      <c r="BJ177" s="130"/>
      <c r="BK177" s="130"/>
      <c r="BL177" s="130"/>
      <c r="BM177" s="130"/>
      <c r="BN177" s="130"/>
      <c r="BO177" s="130"/>
      <c r="BP177" s="130"/>
      <c r="BQ177" s="130"/>
      <c r="BR177" s="130"/>
      <c r="BS177" s="130"/>
      <c r="BT177" s="130"/>
      <c r="BU177" s="130"/>
      <c r="BV177" s="130"/>
      <c r="BW177" s="130"/>
      <c r="BX177" s="130"/>
      <c r="BY177" s="130"/>
      <c r="BZ177" s="130"/>
      <c r="CA177" s="130"/>
    </row>
    <row r="178" spans="1:79" ht="14.5" x14ac:dyDescent="0.35">
      <c r="A178" s="129" t="s">
        <v>99</v>
      </c>
      <c r="B178" s="137" t="s">
        <v>329</v>
      </c>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0"/>
      <c r="AX178" s="130"/>
      <c r="AY178" s="130"/>
      <c r="AZ178" s="130"/>
      <c r="BA178" s="130"/>
      <c r="BB178" s="130"/>
      <c r="BC178" s="130"/>
      <c r="BD178" s="130"/>
      <c r="BE178" s="130"/>
      <c r="BF178" s="130"/>
      <c r="BG178" s="130"/>
      <c r="BH178" s="130"/>
      <c r="BI178" s="130"/>
      <c r="BJ178" s="130"/>
      <c r="BK178" s="130"/>
      <c r="BL178" s="130"/>
      <c r="BM178" s="130"/>
      <c r="BN178" s="130"/>
      <c r="BO178" s="130"/>
      <c r="BP178" s="130"/>
      <c r="BQ178" s="130"/>
      <c r="BR178" s="130"/>
      <c r="BS178" s="130"/>
      <c r="BT178" s="130"/>
      <c r="BU178" s="130"/>
      <c r="BV178" s="130"/>
      <c r="BW178" s="130"/>
      <c r="BX178" s="130"/>
      <c r="BY178" s="130"/>
      <c r="BZ178" s="130"/>
      <c r="CA178" s="130"/>
    </row>
    <row r="179" spans="1:79" ht="14.5" x14ac:dyDescent="0.35">
      <c r="A179" s="129" t="s">
        <v>100</v>
      </c>
      <c r="B179" s="137" t="s">
        <v>330</v>
      </c>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c r="AG179" s="137"/>
      <c r="AH179" s="137"/>
      <c r="AI179" s="137"/>
      <c r="AJ179" s="137"/>
      <c r="AK179" s="137"/>
      <c r="AL179" s="137"/>
      <c r="AM179" s="137"/>
      <c r="AN179" s="137"/>
      <c r="AO179" s="137"/>
      <c r="AP179" s="137"/>
      <c r="AQ179" s="137"/>
      <c r="AR179" s="137"/>
      <c r="AS179" s="137"/>
      <c r="AT179" s="137"/>
      <c r="AU179" s="137"/>
      <c r="AV179" s="137"/>
      <c r="AW179" s="130"/>
      <c r="AX179" s="130"/>
      <c r="AY179" s="130"/>
      <c r="AZ179" s="130"/>
      <c r="BA179" s="130"/>
      <c r="BB179" s="130"/>
      <c r="BC179" s="130"/>
      <c r="BD179" s="130"/>
      <c r="BE179" s="130"/>
      <c r="BF179" s="130"/>
      <c r="BG179" s="130"/>
      <c r="BH179" s="130"/>
      <c r="BI179" s="130"/>
      <c r="BJ179" s="130"/>
      <c r="BK179" s="130"/>
      <c r="BL179" s="130"/>
      <c r="BM179" s="130"/>
      <c r="BN179" s="130"/>
      <c r="BO179" s="130"/>
      <c r="BP179" s="130"/>
      <c r="BQ179" s="130"/>
      <c r="BR179" s="130"/>
      <c r="BS179" s="130"/>
      <c r="BT179" s="130"/>
      <c r="BU179" s="130"/>
      <c r="BV179" s="130"/>
      <c r="BW179" s="130"/>
      <c r="BX179" s="130"/>
      <c r="BY179" s="130"/>
      <c r="BZ179" s="130"/>
      <c r="CA179" s="130"/>
    </row>
    <row r="180" spans="1:79" ht="14.5" x14ac:dyDescent="0.35">
      <c r="A180" s="129" t="s">
        <v>101</v>
      </c>
      <c r="B180" s="137" t="s">
        <v>331</v>
      </c>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c r="AF180" s="137"/>
      <c r="AG180" s="137"/>
      <c r="AH180" s="137"/>
      <c r="AI180" s="137"/>
      <c r="AJ180" s="137"/>
      <c r="AK180" s="137"/>
      <c r="AL180" s="137"/>
      <c r="AM180" s="137"/>
      <c r="AN180" s="137"/>
      <c r="AO180" s="137"/>
      <c r="AP180" s="137"/>
      <c r="AQ180" s="137"/>
      <c r="AR180" s="137"/>
      <c r="AS180" s="137"/>
      <c r="AT180" s="137"/>
      <c r="AU180" s="137"/>
      <c r="AV180" s="137"/>
      <c r="AW180" s="130"/>
      <c r="AX180" s="130"/>
      <c r="AY180" s="130"/>
      <c r="AZ180" s="130"/>
      <c r="BA180" s="130"/>
      <c r="BB180" s="130"/>
      <c r="BC180" s="130"/>
      <c r="BD180" s="130"/>
      <c r="BE180" s="130"/>
      <c r="BF180" s="130"/>
      <c r="BG180" s="130"/>
      <c r="BH180" s="130"/>
      <c r="BI180" s="130"/>
      <c r="BJ180" s="130"/>
      <c r="BK180" s="130"/>
      <c r="BL180" s="130"/>
      <c r="BM180" s="130"/>
      <c r="BN180" s="130"/>
      <c r="BO180" s="130"/>
      <c r="BP180" s="130"/>
      <c r="BQ180" s="130"/>
      <c r="BR180" s="130"/>
      <c r="BS180" s="130"/>
      <c r="BT180" s="130"/>
      <c r="BU180" s="130"/>
      <c r="BV180" s="130"/>
      <c r="BW180" s="130"/>
      <c r="BX180" s="130"/>
      <c r="BY180" s="130"/>
      <c r="BZ180" s="130"/>
      <c r="CA180" s="130"/>
    </row>
    <row r="181" spans="1:79" ht="14.5" x14ac:dyDescent="0.35">
      <c r="A181" s="129" t="s">
        <v>332</v>
      </c>
      <c r="B181" s="137" t="s">
        <v>333</v>
      </c>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c r="AE181" s="137"/>
      <c r="AF181" s="137"/>
      <c r="AG181" s="137"/>
      <c r="AH181" s="137"/>
      <c r="AI181" s="137"/>
      <c r="AJ181" s="137"/>
      <c r="AK181" s="137"/>
      <c r="AL181" s="137"/>
      <c r="AM181" s="137"/>
      <c r="AN181" s="137"/>
      <c r="AO181" s="137"/>
      <c r="AP181" s="137"/>
      <c r="AQ181" s="137"/>
      <c r="AR181" s="137"/>
      <c r="AS181" s="137"/>
      <c r="AT181" s="137"/>
      <c r="AU181" s="137"/>
      <c r="AV181" s="137"/>
      <c r="AW181" s="130"/>
      <c r="AX181" s="130"/>
      <c r="AY181" s="130"/>
      <c r="AZ181" s="130"/>
      <c r="BA181" s="130"/>
      <c r="BB181" s="130"/>
      <c r="BC181" s="130"/>
      <c r="BD181" s="130"/>
      <c r="BE181" s="130"/>
      <c r="BF181" s="130"/>
      <c r="BG181" s="130"/>
      <c r="BH181" s="130"/>
      <c r="BI181" s="130"/>
      <c r="BJ181" s="130"/>
      <c r="BK181" s="130"/>
      <c r="BL181" s="130"/>
      <c r="BM181" s="130"/>
      <c r="BN181" s="130"/>
      <c r="BO181" s="130"/>
      <c r="BP181" s="130"/>
      <c r="BQ181" s="130"/>
      <c r="BR181" s="130"/>
      <c r="BS181" s="130"/>
      <c r="BT181" s="130"/>
      <c r="BU181" s="130"/>
      <c r="BV181" s="130"/>
      <c r="BW181" s="130"/>
      <c r="BX181" s="130"/>
      <c r="BY181" s="130"/>
      <c r="BZ181" s="130"/>
      <c r="CA181" s="130"/>
    </row>
    <row r="182" spans="1:79" ht="14.5" x14ac:dyDescent="0.35">
      <c r="A182" s="129" t="s">
        <v>102</v>
      </c>
      <c r="B182" s="137" t="s">
        <v>334</v>
      </c>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0"/>
      <c r="AX182" s="130"/>
      <c r="AY182" s="130"/>
      <c r="AZ182" s="130"/>
      <c r="BA182" s="130"/>
      <c r="BB182" s="130"/>
      <c r="BC182" s="130"/>
      <c r="BD182" s="130"/>
      <c r="BE182" s="130"/>
      <c r="BF182" s="130"/>
      <c r="BG182" s="130"/>
      <c r="BH182" s="130"/>
      <c r="BI182" s="130"/>
      <c r="BJ182" s="130"/>
      <c r="BK182" s="130"/>
      <c r="BL182" s="130"/>
      <c r="BM182" s="130"/>
      <c r="BN182" s="130"/>
      <c r="BO182" s="130"/>
      <c r="BP182" s="130"/>
      <c r="BQ182" s="130"/>
      <c r="BR182" s="130"/>
      <c r="BS182" s="130"/>
      <c r="BT182" s="130"/>
      <c r="BU182" s="130"/>
      <c r="BV182" s="130"/>
      <c r="BW182" s="130"/>
      <c r="BX182" s="130"/>
      <c r="BY182" s="130"/>
      <c r="BZ182" s="130"/>
      <c r="CA182" s="130"/>
    </row>
    <row r="183" spans="1:79" ht="14.5" x14ac:dyDescent="0.35">
      <c r="A183" s="129" t="s">
        <v>335</v>
      </c>
      <c r="B183" s="137" t="s">
        <v>336</v>
      </c>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0"/>
      <c r="AX183" s="130"/>
      <c r="AY183" s="130"/>
      <c r="AZ183" s="130"/>
      <c r="BA183" s="130"/>
      <c r="BB183" s="130"/>
      <c r="BC183" s="130"/>
      <c r="BD183" s="130"/>
      <c r="BE183" s="130"/>
      <c r="BF183" s="130"/>
      <c r="BG183" s="130"/>
      <c r="BH183" s="130"/>
      <c r="BI183" s="130"/>
      <c r="BJ183" s="130"/>
      <c r="BK183" s="130"/>
      <c r="BL183" s="130"/>
      <c r="BM183" s="130"/>
      <c r="BN183" s="130"/>
      <c r="BO183" s="130"/>
      <c r="BP183" s="130"/>
      <c r="BQ183" s="130"/>
      <c r="BR183" s="130"/>
      <c r="BS183" s="130"/>
      <c r="BT183" s="130"/>
      <c r="BU183" s="130"/>
      <c r="BV183" s="130"/>
      <c r="BW183" s="130"/>
      <c r="BX183" s="130"/>
      <c r="BY183" s="130"/>
      <c r="BZ183" s="130"/>
      <c r="CA183" s="130"/>
    </row>
    <row r="184" spans="1:79" ht="14.5" x14ac:dyDescent="0.35">
      <c r="A184" s="129" t="s">
        <v>103</v>
      </c>
      <c r="B184" s="137" t="s">
        <v>337</v>
      </c>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c r="AE184" s="137"/>
      <c r="AF184" s="137"/>
      <c r="AG184" s="137"/>
      <c r="AH184" s="137"/>
      <c r="AI184" s="137"/>
      <c r="AJ184" s="137"/>
      <c r="AK184" s="137"/>
      <c r="AL184" s="137"/>
      <c r="AM184" s="137"/>
      <c r="AN184" s="137"/>
      <c r="AO184" s="137"/>
      <c r="AP184" s="137"/>
      <c r="AQ184" s="137"/>
      <c r="AR184" s="137"/>
      <c r="AS184" s="137"/>
      <c r="AT184" s="137"/>
      <c r="AU184" s="137"/>
      <c r="AV184" s="137"/>
      <c r="AW184" s="130"/>
      <c r="AX184" s="130"/>
      <c r="AY184" s="130"/>
      <c r="AZ184" s="130"/>
      <c r="BA184" s="130"/>
      <c r="BB184" s="130"/>
      <c r="BC184" s="130"/>
      <c r="BD184" s="130"/>
      <c r="BE184" s="130"/>
      <c r="BF184" s="130"/>
      <c r="BG184" s="130"/>
      <c r="BH184" s="130"/>
      <c r="BI184" s="130"/>
      <c r="BJ184" s="130"/>
      <c r="BK184" s="130"/>
      <c r="BL184" s="130"/>
      <c r="BM184" s="130"/>
      <c r="BN184" s="130"/>
      <c r="BO184" s="130"/>
      <c r="BP184" s="130"/>
      <c r="BQ184" s="130"/>
      <c r="BR184" s="130"/>
      <c r="BS184" s="130"/>
      <c r="BT184" s="130"/>
      <c r="BU184" s="130"/>
      <c r="BV184" s="130"/>
      <c r="BW184" s="130"/>
      <c r="BX184" s="130"/>
      <c r="BY184" s="130"/>
      <c r="BZ184" s="130"/>
      <c r="CA184" s="130"/>
    </row>
    <row r="185" spans="1:79" ht="14.5" x14ac:dyDescent="0.35">
      <c r="A185" s="129" t="s">
        <v>104</v>
      </c>
      <c r="B185" s="137" t="s">
        <v>338</v>
      </c>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c r="AE185" s="137"/>
      <c r="AF185" s="137"/>
      <c r="AG185" s="137"/>
      <c r="AH185" s="137"/>
      <c r="AI185" s="137"/>
      <c r="AJ185" s="137"/>
      <c r="AK185" s="137"/>
      <c r="AL185" s="137"/>
      <c r="AM185" s="137"/>
      <c r="AN185" s="137"/>
      <c r="AO185" s="137"/>
      <c r="AP185" s="137"/>
      <c r="AQ185" s="137"/>
      <c r="AR185" s="137"/>
      <c r="AS185" s="137"/>
      <c r="AT185" s="137"/>
      <c r="AU185" s="137"/>
      <c r="AV185" s="137"/>
      <c r="AW185" s="130"/>
      <c r="AX185" s="130"/>
      <c r="AY185" s="130"/>
      <c r="AZ185" s="130"/>
      <c r="BA185" s="130"/>
      <c r="BB185" s="130"/>
      <c r="BC185" s="130"/>
      <c r="BD185" s="130"/>
      <c r="BE185" s="130"/>
      <c r="BF185" s="130"/>
      <c r="BG185" s="130"/>
      <c r="BH185" s="130"/>
      <c r="BI185" s="130"/>
      <c r="BJ185" s="130"/>
      <c r="BK185" s="130"/>
      <c r="BL185" s="130"/>
      <c r="BM185" s="130"/>
      <c r="BN185" s="130"/>
      <c r="BO185" s="130"/>
      <c r="BP185" s="130"/>
      <c r="BQ185" s="130"/>
      <c r="BR185" s="130"/>
      <c r="BS185" s="130"/>
      <c r="BT185" s="130"/>
      <c r="BU185" s="130"/>
      <c r="BV185" s="130"/>
      <c r="BW185" s="130"/>
      <c r="BX185" s="130"/>
      <c r="BY185" s="130"/>
      <c r="BZ185" s="130"/>
      <c r="CA185" s="130"/>
    </row>
    <row r="186" spans="1:79" ht="14.5" x14ac:dyDescent="0.35">
      <c r="A186" s="129" t="s">
        <v>339</v>
      </c>
      <c r="B186" s="137" t="s">
        <v>340</v>
      </c>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c r="AE186" s="137"/>
      <c r="AF186" s="137"/>
      <c r="AG186" s="137"/>
      <c r="AH186" s="137"/>
      <c r="AI186" s="137"/>
      <c r="AJ186" s="137"/>
      <c r="AK186" s="137"/>
      <c r="AL186" s="137"/>
      <c r="AM186" s="137"/>
      <c r="AN186" s="137"/>
      <c r="AO186" s="137"/>
      <c r="AP186" s="137"/>
      <c r="AQ186" s="137"/>
      <c r="AR186" s="137"/>
      <c r="AS186" s="137"/>
      <c r="AT186" s="137"/>
      <c r="AU186" s="137"/>
      <c r="AV186" s="137"/>
      <c r="AW186" s="130"/>
      <c r="AX186" s="130"/>
      <c r="AY186" s="130"/>
      <c r="AZ186" s="130"/>
      <c r="BA186" s="130"/>
      <c r="BB186" s="130"/>
      <c r="BC186" s="130"/>
      <c r="BD186" s="130"/>
      <c r="BE186" s="130"/>
      <c r="BF186" s="130"/>
      <c r="BG186" s="130"/>
      <c r="BH186" s="130"/>
      <c r="BI186" s="130"/>
      <c r="BJ186" s="130"/>
      <c r="BK186" s="130"/>
      <c r="BL186" s="130"/>
      <c r="BM186" s="130"/>
      <c r="BN186" s="130"/>
      <c r="BO186" s="130"/>
      <c r="BP186" s="130"/>
      <c r="BQ186" s="130"/>
      <c r="BR186" s="130"/>
      <c r="BS186" s="130"/>
      <c r="BT186" s="130"/>
      <c r="BU186" s="130"/>
      <c r="BV186" s="130"/>
      <c r="BW186" s="130"/>
      <c r="BX186" s="130"/>
      <c r="BY186" s="130"/>
      <c r="BZ186" s="130"/>
      <c r="CA186" s="130"/>
    </row>
    <row r="187" spans="1:79" ht="14.5" x14ac:dyDescent="0.35">
      <c r="A187" s="129" t="s">
        <v>341</v>
      </c>
      <c r="B187" s="137" t="s">
        <v>342</v>
      </c>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0"/>
      <c r="AX187" s="130"/>
      <c r="AY187" s="130"/>
      <c r="AZ187" s="130"/>
      <c r="BA187" s="130"/>
      <c r="BB187" s="130"/>
      <c r="BC187" s="130"/>
      <c r="BD187" s="130"/>
      <c r="BE187" s="130"/>
      <c r="BF187" s="130"/>
      <c r="BG187" s="130"/>
      <c r="BH187" s="130"/>
      <c r="BI187" s="130"/>
      <c r="BJ187" s="130"/>
      <c r="BK187" s="130"/>
      <c r="BL187" s="130"/>
      <c r="BM187" s="130"/>
      <c r="BN187" s="130"/>
      <c r="BO187" s="130"/>
      <c r="BP187" s="130"/>
      <c r="BQ187" s="130"/>
      <c r="BR187" s="130"/>
      <c r="BS187" s="130"/>
      <c r="BT187" s="130"/>
      <c r="BU187" s="130"/>
      <c r="BV187" s="130"/>
      <c r="BW187" s="130"/>
      <c r="BX187" s="130"/>
      <c r="BY187" s="130"/>
      <c r="BZ187" s="130"/>
      <c r="CA187" s="130"/>
    </row>
    <row r="188" spans="1:79" ht="14.5" x14ac:dyDescent="0.35">
      <c r="A188" s="129" t="s">
        <v>343</v>
      </c>
      <c r="B188" s="137" t="s">
        <v>344</v>
      </c>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0"/>
      <c r="AX188" s="130"/>
      <c r="AY188" s="130"/>
      <c r="AZ188" s="130"/>
      <c r="BA188" s="130"/>
      <c r="BB188" s="130"/>
      <c r="BC188" s="130"/>
      <c r="BD188" s="130"/>
      <c r="BE188" s="130"/>
      <c r="BF188" s="130"/>
      <c r="BG188" s="130"/>
      <c r="BH188" s="130"/>
      <c r="BI188" s="130"/>
      <c r="BJ188" s="130"/>
      <c r="BK188" s="130"/>
      <c r="BL188" s="130"/>
      <c r="BM188" s="130"/>
      <c r="BN188" s="130"/>
      <c r="BO188" s="130"/>
      <c r="BP188" s="130"/>
      <c r="BQ188" s="130"/>
      <c r="BR188" s="130"/>
      <c r="BS188" s="130"/>
      <c r="BT188" s="130"/>
      <c r="BU188" s="130"/>
      <c r="BV188" s="130"/>
      <c r="BW188" s="130"/>
      <c r="BX188" s="130"/>
      <c r="BY188" s="130"/>
      <c r="BZ188" s="130"/>
      <c r="CA188" s="130"/>
    </row>
    <row r="189" spans="1:79" ht="14.5" x14ac:dyDescent="0.35">
      <c r="A189" s="129" t="s">
        <v>158</v>
      </c>
      <c r="B189" s="137" t="s">
        <v>345</v>
      </c>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0"/>
      <c r="AX189" s="130"/>
      <c r="AY189" s="130"/>
      <c r="AZ189" s="130"/>
      <c r="BA189" s="130"/>
      <c r="BB189" s="130"/>
      <c r="BC189" s="130"/>
      <c r="BD189" s="130"/>
      <c r="BE189" s="130"/>
      <c r="BF189" s="130"/>
      <c r="BG189" s="130"/>
      <c r="BH189" s="130"/>
      <c r="BI189" s="130"/>
      <c r="BJ189" s="130"/>
      <c r="BK189" s="130"/>
      <c r="BL189" s="130"/>
      <c r="BM189" s="130"/>
      <c r="BN189" s="130"/>
      <c r="BO189" s="130"/>
      <c r="BP189" s="130"/>
      <c r="BQ189" s="130"/>
      <c r="BR189" s="130"/>
      <c r="BS189" s="130"/>
      <c r="BT189" s="130"/>
      <c r="BU189" s="130"/>
      <c r="BV189" s="130"/>
      <c r="BW189" s="130"/>
      <c r="BX189" s="130"/>
      <c r="BY189" s="130"/>
      <c r="BZ189" s="130"/>
      <c r="CA189" s="130"/>
    </row>
    <row r="190" spans="1:79" ht="14.5" x14ac:dyDescent="0.35">
      <c r="A190" s="129" t="s">
        <v>105</v>
      </c>
      <c r="B190" s="137" t="s">
        <v>346</v>
      </c>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137"/>
      <c r="AV190" s="137"/>
      <c r="AW190" s="130"/>
      <c r="AX190" s="130"/>
      <c r="AY190" s="130"/>
      <c r="AZ190" s="130"/>
      <c r="BA190" s="130"/>
      <c r="BB190" s="130"/>
      <c r="BC190" s="130"/>
      <c r="BD190" s="130"/>
      <c r="BE190" s="130"/>
      <c r="BF190" s="130"/>
      <c r="BG190" s="130"/>
      <c r="BH190" s="130"/>
      <c r="BI190" s="130"/>
      <c r="BJ190" s="130"/>
      <c r="BK190" s="130"/>
      <c r="BL190" s="130"/>
      <c r="BM190" s="130"/>
      <c r="BN190" s="130"/>
      <c r="BO190" s="130"/>
      <c r="BP190" s="130"/>
      <c r="BQ190" s="130"/>
      <c r="BR190" s="130"/>
      <c r="BS190" s="130"/>
      <c r="BT190" s="130"/>
      <c r="BU190" s="130"/>
      <c r="BV190" s="130"/>
      <c r="BW190" s="130"/>
      <c r="BX190" s="130"/>
      <c r="BY190" s="130"/>
      <c r="BZ190" s="130"/>
      <c r="CA190" s="130"/>
    </row>
    <row r="191" spans="1:79" ht="14.5" x14ac:dyDescent="0.35">
      <c r="A191" s="129" t="s">
        <v>347</v>
      </c>
      <c r="B191" s="137" t="s">
        <v>348</v>
      </c>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c r="AG191" s="137"/>
      <c r="AH191" s="137"/>
      <c r="AI191" s="137"/>
      <c r="AJ191" s="137"/>
      <c r="AK191" s="137"/>
      <c r="AL191" s="137"/>
      <c r="AM191" s="137"/>
      <c r="AN191" s="137"/>
      <c r="AO191" s="137"/>
      <c r="AP191" s="137"/>
      <c r="AQ191" s="137"/>
      <c r="AR191" s="137"/>
      <c r="AS191" s="137"/>
      <c r="AT191" s="137"/>
      <c r="AU191" s="137"/>
      <c r="AV191" s="137"/>
      <c r="AW191" s="130"/>
      <c r="AX191" s="130"/>
      <c r="AY191" s="130"/>
      <c r="AZ191" s="130"/>
      <c r="BA191" s="130"/>
      <c r="BB191" s="130"/>
      <c r="BC191" s="130"/>
      <c r="BD191" s="130"/>
      <c r="BE191" s="130"/>
      <c r="BF191" s="130"/>
      <c r="BG191" s="130"/>
      <c r="BH191" s="130"/>
      <c r="BI191" s="130"/>
      <c r="BJ191" s="130"/>
      <c r="BK191" s="130"/>
      <c r="BL191" s="130"/>
      <c r="BM191" s="130"/>
      <c r="BN191" s="130"/>
      <c r="BO191" s="130"/>
      <c r="BP191" s="130"/>
      <c r="BQ191" s="130"/>
      <c r="BR191" s="130"/>
      <c r="BS191" s="130"/>
      <c r="BT191" s="130"/>
      <c r="BU191" s="130"/>
      <c r="BV191" s="130"/>
      <c r="BW191" s="130"/>
      <c r="BX191" s="130"/>
      <c r="BY191" s="130"/>
      <c r="BZ191" s="130"/>
      <c r="CA191" s="130"/>
    </row>
    <row r="192" spans="1:79" ht="14.5" x14ac:dyDescent="0.35">
      <c r="A192" s="129" t="s">
        <v>349</v>
      </c>
      <c r="B192" s="137" t="s">
        <v>350</v>
      </c>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c r="AG192" s="137"/>
      <c r="AH192" s="137"/>
      <c r="AI192" s="137"/>
      <c r="AJ192" s="137"/>
      <c r="AK192" s="137"/>
      <c r="AL192" s="137"/>
      <c r="AM192" s="137"/>
      <c r="AN192" s="137"/>
      <c r="AO192" s="137"/>
      <c r="AP192" s="137"/>
      <c r="AQ192" s="137"/>
      <c r="AR192" s="137"/>
      <c r="AS192" s="137"/>
      <c r="AT192" s="137"/>
      <c r="AU192" s="137"/>
      <c r="AV192" s="137"/>
      <c r="AW192" s="130"/>
      <c r="AX192" s="130"/>
      <c r="AY192" s="130"/>
      <c r="AZ192" s="130"/>
      <c r="BA192" s="130"/>
      <c r="BB192" s="130"/>
      <c r="BC192" s="130"/>
      <c r="BD192" s="130"/>
      <c r="BE192" s="130"/>
      <c r="BF192" s="130"/>
      <c r="BG192" s="130"/>
      <c r="BH192" s="130"/>
      <c r="BI192" s="130"/>
      <c r="BJ192" s="130"/>
      <c r="BK192" s="130"/>
      <c r="BL192" s="130"/>
      <c r="BM192" s="130"/>
      <c r="BN192" s="130"/>
      <c r="BO192" s="130"/>
      <c r="BP192" s="130"/>
      <c r="BQ192" s="130"/>
      <c r="BR192" s="130"/>
      <c r="BS192" s="130"/>
      <c r="BT192" s="130"/>
      <c r="BU192" s="130"/>
      <c r="BV192" s="130"/>
      <c r="BW192" s="130"/>
      <c r="BX192" s="130"/>
      <c r="BY192" s="130"/>
      <c r="BZ192" s="130"/>
      <c r="CA192" s="130"/>
    </row>
    <row r="193" spans="1:79" ht="14.5" x14ac:dyDescent="0.35">
      <c r="A193" s="129" t="s">
        <v>159</v>
      </c>
      <c r="B193" s="137" t="s">
        <v>351</v>
      </c>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0"/>
      <c r="AX193" s="130"/>
      <c r="AY193" s="130"/>
      <c r="AZ193" s="130"/>
      <c r="BA193" s="130"/>
      <c r="BB193" s="130"/>
      <c r="BC193" s="130"/>
      <c r="BD193" s="130"/>
      <c r="BE193" s="130"/>
      <c r="BF193" s="130"/>
      <c r="BG193" s="130"/>
      <c r="BH193" s="130"/>
      <c r="BI193" s="130"/>
      <c r="BJ193" s="130"/>
      <c r="BK193" s="130"/>
      <c r="BL193" s="130"/>
      <c r="BM193" s="130"/>
      <c r="BN193" s="130"/>
      <c r="BO193" s="130"/>
      <c r="BP193" s="130"/>
      <c r="BQ193" s="130"/>
      <c r="BR193" s="130"/>
      <c r="BS193" s="130"/>
      <c r="BT193" s="130"/>
      <c r="BU193" s="130"/>
      <c r="BV193" s="130"/>
      <c r="BW193" s="130"/>
      <c r="BX193" s="130"/>
      <c r="BY193" s="130"/>
      <c r="BZ193" s="130"/>
      <c r="CA193" s="130"/>
    </row>
    <row r="194" spans="1:79" ht="14.5" x14ac:dyDescent="0.35">
      <c r="A194" s="129" t="s">
        <v>106</v>
      </c>
      <c r="B194" s="137" t="s">
        <v>352</v>
      </c>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E194" s="137"/>
      <c r="AF194" s="137"/>
      <c r="AG194" s="137"/>
      <c r="AH194" s="137"/>
      <c r="AI194" s="137"/>
      <c r="AJ194" s="137"/>
      <c r="AK194" s="137"/>
      <c r="AL194" s="137"/>
      <c r="AM194" s="137"/>
      <c r="AN194" s="137"/>
      <c r="AO194" s="137"/>
      <c r="AP194" s="137"/>
      <c r="AQ194" s="137"/>
      <c r="AR194" s="137"/>
      <c r="AS194" s="137"/>
      <c r="AT194" s="137"/>
      <c r="AU194" s="137"/>
      <c r="AV194" s="137"/>
      <c r="AW194" s="130"/>
      <c r="AX194" s="130"/>
      <c r="AY194" s="130"/>
      <c r="AZ194" s="130"/>
      <c r="BA194" s="130"/>
      <c r="BB194" s="130"/>
      <c r="BC194" s="130"/>
      <c r="BD194" s="130"/>
      <c r="BE194" s="130"/>
      <c r="BF194" s="130"/>
      <c r="BG194" s="130"/>
      <c r="BH194" s="130"/>
      <c r="BI194" s="130"/>
      <c r="BJ194" s="130"/>
      <c r="BK194" s="130"/>
      <c r="BL194" s="130"/>
      <c r="BM194" s="130"/>
      <c r="BN194" s="130"/>
      <c r="BO194" s="130"/>
      <c r="BP194" s="130"/>
      <c r="BQ194" s="130"/>
      <c r="BR194" s="130"/>
      <c r="BS194" s="130"/>
      <c r="BT194" s="130"/>
      <c r="BU194" s="130"/>
      <c r="BV194" s="130"/>
      <c r="BW194" s="130"/>
      <c r="BX194" s="130"/>
      <c r="BY194" s="130"/>
      <c r="BZ194" s="130"/>
      <c r="CA194" s="130"/>
    </row>
    <row r="195" spans="1:79" ht="14.5" x14ac:dyDescent="0.35">
      <c r="A195" s="129" t="s">
        <v>107</v>
      </c>
      <c r="B195" s="137" t="s">
        <v>353</v>
      </c>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c r="AE195" s="137"/>
      <c r="AF195" s="137"/>
      <c r="AG195" s="137"/>
      <c r="AH195" s="137"/>
      <c r="AI195" s="137"/>
      <c r="AJ195" s="137"/>
      <c r="AK195" s="137"/>
      <c r="AL195" s="137"/>
      <c r="AM195" s="137"/>
      <c r="AN195" s="137"/>
      <c r="AO195" s="137"/>
      <c r="AP195" s="137"/>
      <c r="AQ195" s="137"/>
      <c r="AR195" s="137"/>
      <c r="AS195" s="137"/>
      <c r="AT195" s="137"/>
      <c r="AU195" s="137"/>
      <c r="AV195" s="137"/>
      <c r="AW195" s="130"/>
      <c r="AX195" s="130"/>
      <c r="AY195" s="130"/>
      <c r="AZ195" s="130"/>
      <c r="BA195" s="130"/>
      <c r="BB195" s="130"/>
      <c r="BC195" s="130"/>
      <c r="BD195" s="130"/>
      <c r="BE195" s="130"/>
      <c r="BF195" s="130"/>
      <c r="BG195" s="130"/>
      <c r="BH195" s="130"/>
      <c r="BI195" s="130"/>
      <c r="BJ195" s="130"/>
      <c r="BK195" s="130"/>
      <c r="BL195" s="130"/>
      <c r="BM195" s="130"/>
      <c r="BN195" s="130"/>
      <c r="BO195" s="130"/>
      <c r="BP195" s="130"/>
      <c r="BQ195" s="130"/>
      <c r="BR195" s="130"/>
      <c r="BS195" s="130"/>
      <c r="BT195" s="130"/>
      <c r="BU195" s="130"/>
      <c r="BV195" s="130"/>
      <c r="BW195" s="130"/>
      <c r="BX195" s="130"/>
      <c r="BY195" s="130"/>
      <c r="BZ195" s="130"/>
      <c r="CA195" s="130"/>
    </row>
    <row r="196" spans="1:79" ht="14.5" x14ac:dyDescent="0.35">
      <c r="A196" s="129" t="s">
        <v>108</v>
      </c>
      <c r="B196" s="137" t="s">
        <v>354</v>
      </c>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c r="AG196" s="137"/>
      <c r="AH196" s="137"/>
      <c r="AI196" s="137"/>
      <c r="AJ196" s="137"/>
      <c r="AK196" s="137"/>
      <c r="AL196" s="137"/>
      <c r="AM196" s="137"/>
      <c r="AN196" s="137"/>
      <c r="AO196" s="137"/>
      <c r="AP196" s="137"/>
      <c r="AQ196" s="137"/>
      <c r="AR196" s="137"/>
      <c r="AS196" s="137"/>
      <c r="AT196" s="137"/>
      <c r="AU196" s="137"/>
      <c r="AV196" s="137"/>
      <c r="AW196" s="130"/>
      <c r="AX196" s="130"/>
      <c r="AY196" s="130"/>
      <c r="AZ196" s="130"/>
      <c r="BA196" s="130"/>
      <c r="BB196" s="130"/>
      <c r="BC196" s="130"/>
      <c r="BD196" s="130"/>
      <c r="BE196" s="130"/>
      <c r="BF196" s="130"/>
      <c r="BG196" s="130"/>
      <c r="BH196" s="130"/>
      <c r="BI196" s="130"/>
      <c r="BJ196" s="130"/>
      <c r="BK196" s="130"/>
      <c r="BL196" s="130"/>
      <c r="BM196" s="130"/>
      <c r="BN196" s="130"/>
      <c r="BO196" s="130"/>
      <c r="BP196" s="130"/>
      <c r="BQ196" s="130"/>
      <c r="BR196" s="130"/>
      <c r="BS196" s="130"/>
      <c r="BT196" s="130"/>
      <c r="BU196" s="130"/>
      <c r="BV196" s="130"/>
      <c r="BW196" s="130"/>
      <c r="BX196" s="130"/>
      <c r="BY196" s="130"/>
      <c r="BZ196" s="130"/>
      <c r="CA196" s="130"/>
    </row>
    <row r="197" spans="1:79" ht="14.5" x14ac:dyDescent="0.35">
      <c r="A197" s="129" t="s">
        <v>109</v>
      </c>
      <c r="B197" s="137" t="s">
        <v>355</v>
      </c>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c r="AE197" s="137"/>
      <c r="AF197" s="137"/>
      <c r="AG197" s="137"/>
      <c r="AH197" s="137"/>
      <c r="AI197" s="137"/>
      <c r="AJ197" s="137"/>
      <c r="AK197" s="137"/>
      <c r="AL197" s="137"/>
      <c r="AM197" s="137"/>
      <c r="AN197" s="137"/>
      <c r="AO197" s="137"/>
      <c r="AP197" s="137"/>
      <c r="AQ197" s="137"/>
      <c r="AR197" s="137"/>
      <c r="AS197" s="137"/>
      <c r="AT197" s="137"/>
      <c r="AU197" s="137"/>
      <c r="AV197" s="137"/>
      <c r="AW197" s="130"/>
      <c r="AX197" s="130"/>
      <c r="AY197" s="130"/>
      <c r="AZ197" s="130"/>
      <c r="BA197" s="130"/>
      <c r="BB197" s="130"/>
      <c r="BC197" s="130"/>
      <c r="BD197" s="130"/>
      <c r="BE197" s="130"/>
      <c r="BF197" s="130"/>
      <c r="BG197" s="130"/>
      <c r="BH197" s="130"/>
      <c r="BI197" s="130"/>
      <c r="BJ197" s="130"/>
      <c r="BK197" s="130"/>
      <c r="BL197" s="130"/>
      <c r="BM197" s="130"/>
      <c r="BN197" s="130"/>
      <c r="BO197" s="130"/>
      <c r="BP197" s="130"/>
      <c r="BQ197" s="130"/>
      <c r="BR197" s="130"/>
      <c r="BS197" s="130"/>
      <c r="BT197" s="130"/>
      <c r="BU197" s="130"/>
      <c r="BV197" s="130"/>
      <c r="BW197" s="130"/>
      <c r="BX197" s="130"/>
      <c r="BY197" s="130"/>
      <c r="BZ197" s="130"/>
      <c r="CA197" s="130"/>
    </row>
    <row r="198" spans="1:79" ht="14.5" x14ac:dyDescent="0.35">
      <c r="A198" s="129" t="s">
        <v>110</v>
      </c>
      <c r="B198" s="137" t="s">
        <v>320</v>
      </c>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c r="AE198" s="137"/>
      <c r="AF198" s="137"/>
      <c r="AG198" s="137"/>
      <c r="AH198" s="137"/>
      <c r="AI198" s="137"/>
      <c r="AJ198" s="137"/>
      <c r="AK198" s="137"/>
      <c r="AL198" s="137"/>
      <c r="AM198" s="137"/>
      <c r="AN198" s="137"/>
      <c r="AO198" s="137"/>
      <c r="AP198" s="137"/>
      <c r="AQ198" s="137"/>
      <c r="AR198" s="137"/>
      <c r="AS198" s="137"/>
      <c r="AT198" s="137"/>
      <c r="AU198" s="137"/>
      <c r="AV198" s="137"/>
      <c r="AW198" s="130"/>
      <c r="AX198" s="130"/>
      <c r="AY198" s="130"/>
      <c r="AZ198" s="130"/>
      <c r="BA198" s="130"/>
      <c r="BB198" s="130"/>
      <c r="BC198" s="130"/>
      <c r="BD198" s="130"/>
      <c r="BE198" s="130"/>
      <c r="BF198" s="130"/>
      <c r="BG198" s="130"/>
      <c r="BH198" s="130"/>
      <c r="BI198" s="130"/>
      <c r="BJ198" s="130"/>
      <c r="BK198" s="130"/>
      <c r="BL198" s="130"/>
      <c r="BM198" s="130"/>
      <c r="BN198" s="130"/>
      <c r="BO198" s="130"/>
      <c r="BP198" s="130"/>
      <c r="BQ198" s="130"/>
      <c r="BR198" s="130"/>
      <c r="BS198" s="130"/>
      <c r="BT198" s="130"/>
      <c r="BU198" s="130"/>
      <c r="BV198" s="130"/>
      <c r="BW198" s="130"/>
      <c r="BX198" s="130"/>
      <c r="BY198" s="130"/>
      <c r="BZ198" s="130"/>
      <c r="CA198" s="130"/>
    </row>
    <row r="199" spans="1:79" ht="14.5" x14ac:dyDescent="0.35">
      <c r="A199" s="129" t="s">
        <v>356</v>
      </c>
      <c r="B199" s="137" t="s">
        <v>357</v>
      </c>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c r="AG199" s="137"/>
      <c r="AH199" s="137"/>
      <c r="AI199" s="137"/>
      <c r="AJ199" s="137"/>
      <c r="AK199" s="137"/>
      <c r="AL199" s="137"/>
      <c r="AM199" s="137"/>
      <c r="AN199" s="137"/>
      <c r="AO199" s="137"/>
      <c r="AP199" s="137"/>
      <c r="AQ199" s="137"/>
      <c r="AR199" s="137"/>
      <c r="AS199" s="137"/>
      <c r="AT199" s="137"/>
      <c r="AU199" s="137"/>
      <c r="AV199" s="137"/>
      <c r="AW199" s="130"/>
      <c r="AX199" s="130"/>
      <c r="AY199" s="130"/>
      <c r="AZ199" s="130"/>
      <c r="BA199" s="130"/>
      <c r="BB199" s="130"/>
      <c r="BC199" s="130"/>
      <c r="BD199" s="130"/>
      <c r="BE199" s="130"/>
      <c r="BF199" s="130"/>
      <c r="BG199" s="130"/>
      <c r="BH199" s="130"/>
      <c r="BI199" s="130"/>
      <c r="BJ199" s="130"/>
      <c r="BK199" s="130"/>
      <c r="BL199" s="130"/>
      <c r="BM199" s="130"/>
      <c r="BN199" s="130"/>
      <c r="BO199" s="130"/>
      <c r="BP199" s="130"/>
      <c r="BQ199" s="130"/>
      <c r="BR199" s="130"/>
      <c r="BS199" s="130"/>
      <c r="BT199" s="130"/>
      <c r="BU199" s="130"/>
      <c r="BV199" s="130"/>
      <c r="BW199" s="130"/>
      <c r="BX199" s="130"/>
      <c r="BY199" s="130"/>
      <c r="BZ199" s="130"/>
      <c r="CA199" s="130"/>
    </row>
    <row r="200" spans="1:79" ht="14.5" x14ac:dyDescent="0.35">
      <c r="A200" s="129" t="s">
        <v>358</v>
      </c>
      <c r="B200" s="137" t="s">
        <v>359</v>
      </c>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c r="AG200" s="137"/>
      <c r="AH200" s="137"/>
      <c r="AI200" s="137"/>
      <c r="AJ200" s="137"/>
      <c r="AK200" s="137"/>
      <c r="AL200" s="137"/>
      <c r="AM200" s="137"/>
      <c r="AN200" s="137"/>
      <c r="AO200" s="137"/>
      <c r="AP200" s="137"/>
      <c r="AQ200" s="137"/>
      <c r="AR200" s="137"/>
      <c r="AS200" s="137"/>
      <c r="AT200" s="137"/>
      <c r="AU200" s="137"/>
      <c r="AV200" s="137"/>
      <c r="AW200" s="130"/>
      <c r="AX200" s="130"/>
      <c r="AY200" s="130"/>
      <c r="AZ200" s="130"/>
      <c r="BA200" s="130"/>
      <c r="BB200" s="130"/>
      <c r="BC200" s="130"/>
      <c r="BD200" s="130"/>
      <c r="BE200" s="130"/>
      <c r="BF200" s="130"/>
      <c r="BG200" s="130"/>
      <c r="BH200" s="130"/>
      <c r="BI200" s="130"/>
      <c r="BJ200" s="130"/>
      <c r="BK200" s="130"/>
      <c r="BL200" s="130"/>
      <c r="BM200" s="130"/>
      <c r="BN200" s="130"/>
      <c r="BO200" s="130"/>
      <c r="BP200" s="130"/>
      <c r="BQ200" s="130"/>
      <c r="BR200" s="130"/>
      <c r="BS200" s="130"/>
      <c r="BT200" s="130"/>
      <c r="BU200" s="130"/>
      <c r="BV200" s="130"/>
      <c r="BW200" s="130"/>
      <c r="BX200" s="130"/>
      <c r="BY200" s="130"/>
      <c r="BZ200" s="130"/>
      <c r="CA200" s="130"/>
    </row>
    <row r="201" spans="1:79" ht="14.5" x14ac:dyDescent="0.35">
      <c r="A201" s="129" t="s">
        <v>360</v>
      </c>
      <c r="B201" s="137" t="s">
        <v>361</v>
      </c>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c r="AG201" s="137"/>
      <c r="AH201" s="137"/>
      <c r="AI201" s="137"/>
      <c r="AJ201" s="137"/>
      <c r="AK201" s="137"/>
      <c r="AL201" s="137"/>
      <c r="AM201" s="137"/>
      <c r="AN201" s="137"/>
      <c r="AO201" s="137"/>
      <c r="AP201" s="137"/>
      <c r="AQ201" s="137"/>
      <c r="AR201" s="137"/>
      <c r="AS201" s="137"/>
      <c r="AT201" s="137"/>
      <c r="AU201" s="137"/>
      <c r="AV201" s="137"/>
      <c r="AW201" s="130"/>
      <c r="AX201" s="130"/>
      <c r="AY201" s="130"/>
      <c r="AZ201" s="130"/>
      <c r="BA201" s="130"/>
      <c r="BB201" s="130"/>
      <c r="BC201" s="130"/>
      <c r="BD201" s="130"/>
      <c r="BE201" s="130"/>
      <c r="BF201" s="130"/>
      <c r="BG201" s="130"/>
      <c r="BH201" s="130"/>
      <c r="BI201" s="130"/>
      <c r="BJ201" s="130"/>
      <c r="BK201" s="130"/>
      <c r="BL201" s="130"/>
      <c r="BM201" s="130"/>
      <c r="BN201" s="130"/>
      <c r="BO201" s="130"/>
      <c r="BP201" s="130"/>
      <c r="BQ201" s="130"/>
      <c r="BR201" s="130"/>
      <c r="BS201" s="130"/>
      <c r="BT201" s="130"/>
      <c r="BU201" s="130"/>
      <c r="BV201" s="130"/>
      <c r="BW201" s="130"/>
      <c r="BX201" s="130"/>
      <c r="BY201" s="130"/>
      <c r="BZ201" s="130"/>
      <c r="CA201" s="130"/>
    </row>
    <row r="202" spans="1:79" ht="14.5" x14ac:dyDescent="0.35">
      <c r="A202" s="129" t="s">
        <v>362</v>
      </c>
      <c r="B202" s="137" t="s">
        <v>363</v>
      </c>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c r="AG202" s="137"/>
      <c r="AH202" s="137"/>
      <c r="AI202" s="137"/>
      <c r="AJ202" s="137"/>
      <c r="AK202" s="137"/>
      <c r="AL202" s="137"/>
      <c r="AM202" s="137"/>
      <c r="AN202" s="137"/>
      <c r="AO202" s="137"/>
      <c r="AP202" s="137"/>
      <c r="AQ202" s="137"/>
      <c r="AR202" s="137"/>
      <c r="AS202" s="137"/>
      <c r="AT202" s="137"/>
      <c r="AU202" s="137"/>
      <c r="AV202" s="137"/>
      <c r="AW202" s="130"/>
      <c r="AX202" s="130"/>
      <c r="AY202" s="130"/>
      <c r="AZ202" s="130"/>
      <c r="BA202" s="130"/>
      <c r="BB202" s="130"/>
      <c r="BC202" s="130"/>
      <c r="BD202" s="130"/>
      <c r="BE202" s="130"/>
      <c r="BF202" s="130"/>
      <c r="BG202" s="130"/>
      <c r="BH202" s="130"/>
      <c r="BI202" s="130"/>
      <c r="BJ202" s="130"/>
      <c r="BK202" s="130"/>
      <c r="BL202" s="130"/>
      <c r="BM202" s="130"/>
      <c r="BN202" s="130"/>
      <c r="BO202" s="130"/>
      <c r="BP202" s="130"/>
      <c r="BQ202" s="130"/>
      <c r="BR202" s="130"/>
      <c r="BS202" s="130"/>
      <c r="BT202" s="130"/>
      <c r="BU202" s="130"/>
      <c r="BV202" s="130"/>
      <c r="BW202" s="130"/>
      <c r="BX202" s="130"/>
      <c r="BY202" s="130"/>
      <c r="BZ202" s="130"/>
      <c r="CA202" s="130"/>
    </row>
    <row r="203" spans="1:79" ht="14.5" x14ac:dyDescent="0.35">
      <c r="A203" s="129" t="s">
        <v>111</v>
      </c>
      <c r="B203" s="137" t="s">
        <v>364</v>
      </c>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E203" s="137"/>
      <c r="AF203" s="137"/>
      <c r="AG203" s="137"/>
      <c r="AH203" s="137"/>
      <c r="AI203" s="137"/>
      <c r="AJ203" s="137"/>
      <c r="AK203" s="137"/>
      <c r="AL203" s="137"/>
      <c r="AM203" s="137"/>
      <c r="AN203" s="137"/>
      <c r="AO203" s="137"/>
      <c r="AP203" s="137"/>
      <c r="AQ203" s="137"/>
      <c r="AR203" s="137"/>
      <c r="AS203" s="137"/>
      <c r="AT203" s="137"/>
      <c r="AU203" s="137"/>
      <c r="AV203" s="137"/>
      <c r="AW203" s="130"/>
      <c r="AX203" s="130"/>
      <c r="AY203" s="130"/>
      <c r="AZ203" s="130"/>
      <c r="BA203" s="130"/>
      <c r="BB203" s="130"/>
      <c r="BC203" s="130"/>
      <c r="BD203" s="130"/>
      <c r="BE203" s="130"/>
      <c r="BF203" s="130"/>
      <c r="BG203" s="130"/>
      <c r="BH203" s="130"/>
      <c r="BI203" s="130"/>
      <c r="BJ203" s="130"/>
      <c r="BK203" s="130"/>
      <c r="BL203" s="130"/>
      <c r="BM203" s="130"/>
      <c r="BN203" s="130"/>
      <c r="BO203" s="130"/>
      <c r="BP203" s="130"/>
      <c r="BQ203" s="130"/>
      <c r="BR203" s="130"/>
      <c r="BS203" s="130"/>
      <c r="BT203" s="130"/>
      <c r="BU203" s="130"/>
      <c r="BV203" s="130"/>
      <c r="BW203" s="130"/>
      <c r="BX203" s="130"/>
      <c r="BY203" s="130"/>
      <c r="BZ203" s="130"/>
      <c r="CA203" s="130"/>
    </row>
    <row r="204" spans="1:79" ht="14.5" x14ac:dyDescent="0.35">
      <c r="A204" s="129" t="s">
        <v>112</v>
      </c>
      <c r="B204" s="137" t="s">
        <v>365</v>
      </c>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c r="AG204" s="137"/>
      <c r="AH204" s="137"/>
      <c r="AI204" s="137"/>
      <c r="AJ204" s="137"/>
      <c r="AK204" s="137"/>
      <c r="AL204" s="137"/>
      <c r="AM204" s="137"/>
      <c r="AN204" s="137"/>
      <c r="AO204" s="137"/>
      <c r="AP204" s="137"/>
      <c r="AQ204" s="137"/>
      <c r="AR204" s="137"/>
      <c r="AS204" s="137"/>
      <c r="AT204" s="137"/>
      <c r="AU204" s="137"/>
      <c r="AV204" s="137"/>
      <c r="AW204" s="130"/>
      <c r="AX204" s="130"/>
      <c r="AY204" s="130"/>
      <c r="AZ204" s="130"/>
      <c r="BA204" s="130"/>
      <c r="BB204" s="130"/>
      <c r="BC204" s="130"/>
      <c r="BD204" s="130"/>
      <c r="BE204" s="130"/>
      <c r="BF204" s="130"/>
      <c r="BG204" s="130"/>
      <c r="BH204" s="130"/>
      <c r="BI204" s="130"/>
      <c r="BJ204" s="130"/>
      <c r="BK204" s="130"/>
      <c r="BL204" s="130"/>
      <c r="BM204" s="130"/>
      <c r="BN204" s="130"/>
      <c r="BO204" s="130"/>
      <c r="BP204" s="130"/>
      <c r="BQ204" s="130"/>
      <c r="BR204" s="130"/>
      <c r="BS204" s="130"/>
      <c r="BT204" s="130"/>
      <c r="BU204" s="130"/>
      <c r="BV204" s="130"/>
      <c r="BW204" s="130"/>
      <c r="BX204" s="130"/>
      <c r="BY204" s="130"/>
      <c r="BZ204" s="130"/>
      <c r="CA204" s="130"/>
    </row>
    <row r="205" spans="1:79" ht="14.5" x14ac:dyDescent="0.35">
      <c r="A205" s="129" t="s">
        <v>366</v>
      </c>
      <c r="B205" s="137" t="s">
        <v>367</v>
      </c>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c r="AC205" s="137"/>
      <c r="AD205" s="137"/>
      <c r="AE205" s="137"/>
      <c r="AF205" s="137"/>
      <c r="AG205" s="137"/>
      <c r="AH205" s="137"/>
      <c r="AI205" s="137"/>
      <c r="AJ205" s="137"/>
      <c r="AK205" s="137"/>
      <c r="AL205" s="137"/>
      <c r="AM205" s="137"/>
      <c r="AN205" s="137"/>
      <c r="AO205" s="137"/>
      <c r="AP205" s="137"/>
      <c r="AQ205" s="137"/>
      <c r="AR205" s="137"/>
      <c r="AS205" s="137"/>
      <c r="AT205" s="137"/>
      <c r="AU205" s="137"/>
      <c r="AV205" s="137"/>
      <c r="AW205" s="130"/>
      <c r="AX205" s="130"/>
      <c r="AY205" s="130"/>
      <c r="AZ205" s="130"/>
      <c r="BA205" s="130"/>
      <c r="BB205" s="130"/>
      <c r="BC205" s="130"/>
      <c r="BD205" s="130"/>
      <c r="BE205" s="130"/>
      <c r="BF205" s="130"/>
      <c r="BG205" s="130"/>
      <c r="BH205" s="130"/>
      <c r="BI205" s="130"/>
      <c r="BJ205" s="130"/>
      <c r="BK205" s="130"/>
      <c r="BL205" s="130"/>
      <c r="BM205" s="130"/>
      <c r="BN205" s="130"/>
      <c r="BO205" s="130"/>
      <c r="BP205" s="130"/>
      <c r="BQ205" s="130"/>
      <c r="BR205" s="130"/>
      <c r="BS205" s="130"/>
      <c r="BT205" s="130"/>
      <c r="BU205" s="130"/>
      <c r="BV205" s="130"/>
      <c r="BW205" s="130"/>
      <c r="BX205" s="130"/>
      <c r="BY205" s="130"/>
      <c r="BZ205" s="130"/>
      <c r="CA205" s="130"/>
    </row>
    <row r="206" spans="1:79" ht="14.5" x14ac:dyDescent="0.35">
      <c r="A206" s="129" t="s">
        <v>113</v>
      </c>
      <c r="B206" s="137" t="s">
        <v>368</v>
      </c>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c r="AE206" s="137"/>
      <c r="AF206" s="137"/>
      <c r="AG206" s="137"/>
      <c r="AH206" s="137"/>
      <c r="AI206" s="137"/>
      <c r="AJ206" s="137"/>
      <c r="AK206" s="137"/>
      <c r="AL206" s="137"/>
      <c r="AM206" s="137"/>
      <c r="AN206" s="137"/>
      <c r="AO206" s="137"/>
      <c r="AP206" s="137"/>
      <c r="AQ206" s="137"/>
      <c r="AR206" s="137"/>
      <c r="AS206" s="137"/>
      <c r="AT206" s="137"/>
      <c r="AU206" s="137"/>
      <c r="AV206" s="137"/>
      <c r="AW206" s="130"/>
      <c r="AX206" s="130"/>
      <c r="AY206" s="130"/>
      <c r="AZ206" s="130"/>
      <c r="BA206" s="130"/>
      <c r="BB206" s="130"/>
      <c r="BC206" s="130"/>
      <c r="BD206" s="130"/>
      <c r="BE206" s="130"/>
      <c r="BF206" s="130"/>
      <c r="BG206" s="130"/>
      <c r="BH206" s="130"/>
      <c r="BI206" s="130"/>
      <c r="BJ206" s="130"/>
      <c r="BK206" s="130"/>
      <c r="BL206" s="130"/>
      <c r="BM206" s="130"/>
      <c r="BN206" s="130"/>
      <c r="BO206" s="130"/>
      <c r="BP206" s="130"/>
      <c r="BQ206" s="130"/>
      <c r="BR206" s="130"/>
      <c r="BS206" s="130"/>
      <c r="BT206" s="130"/>
      <c r="BU206" s="130"/>
      <c r="BV206" s="130"/>
      <c r="BW206" s="130"/>
      <c r="BX206" s="130"/>
      <c r="BY206" s="130"/>
      <c r="BZ206" s="130"/>
      <c r="CA206" s="130"/>
    </row>
    <row r="207" spans="1:79" ht="14.5" x14ac:dyDescent="0.35">
      <c r="A207" s="129" t="s">
        <v>369</v>
      </c>
      <c r="B207" s="137" t="s">
        <v>370</v>
      </c>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c r="AC207" s="137"/>
      <c r="AD207" s="137"/>
      <c r="AE207" s="137"/>
      <c r="AF207" s="137"/>
      <c r="AG207" s="137"/>
      <c r="AH207" s="137"/>
      <c r="AI207" s="137"/>
      <c r="AJ207" s="137"/>
      <c r="AK207" s="137"/>
      <c r="AL207" s="137"/>
      <c r="AM207" s="137"/>
      <c r="AN207" s="137"/>
      <c r="AO207" s="137"/>
      <c r="AP207" s="137"/>
      <c r="AQ207" s="137"/>
      <c r="AR207" s="137"/>
      <c r="AS207" s="137"/>
      <c r="AT207" s="137"/>
      <c r="AU207" s="137"/>
      <c r="AV207" s="137"/>
      <c r="AW207" s="130"/>
      <c r="AX207" s="130"/>
      <c r="AY207" s="130"/>
      <c r="AZ207" s="130"/>
      <c r="BA207" s="130"/>
      <c r="BB207" s="130"/>
      <c r="BC207" s="130"/>
      <c r="BD207" s="130"/>
      <c r="BE207" s="130"/>
      <c r="BF207" s="130"/>
      <c r="BG207" s="130"/>
      <c r="BH207" s="130"/>
      <c r="BI207" s="130"/>
      <c r="BJ207" s="130"/>
      <c r="BK207" s="130"/>
      <c r="BL207" s="130"/>
      <c r="BM207" s="130"/>
      <c r="BN207" s="130"/>
      <c r="BO207" s="130"/>
      <c r="BP207" s="130"/>
      <c r="BQ207" s="130"/>
      <c r="BR207" s="130"/>
      <c r="BS207" s="130"/>
      <c r="BT207" s="130"/>
      <c r="BU207" s="130"/>
      <c r="BV207" s="130"/>
      <c r="BW207" s="130"/>
      <c r="BX207" s="130"/>
      <c r="BY207" s="130"/>
      <c r="BZ207" s="130"/>
      <c r="CA207" s="130"/>
    </row>
    <row r="208" spans="1:79" ht="14.5" x14ac:dyDescent="0.35">
      <c r="A208" s="129" t="s">
        <v>371</v>
      </c>
      <c r="B208" s="137" t="s">
        <v>372</v>
      </c>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137"/>
      <c r="AE208" s="137"/>
      <c r="AF208" s="137"/>
      <c r="AG208" s="137"/>
      <c r="AH208" s="137"/>
      <c r="AI208" s="137"/>
      <c r="AJ208" s="137"/>
      <c r="AK208" s="137"/>
      <c r="AL208" s="137"/>
      <c r="AM208" s="137"/>
      <c r="AN208" s="137"/>
      <c r="AO208" s="137"/>
      <c r="AP208" s="137"/>
      <c r="AQ208" s="137"/>
      <c r="AR208" s="137"/>
      <c r="AS208" s="137"/>
      <c r="AT208" s="137"/>
      <c r="AU208" s="137"/>
      <c r="AV208" s="137"/>
      <c r="AW208" s="130"/>
      <c r="AX208" s="130"/>
      <c r="AY208" s="130"/>
      <c r="AZ208" s="130"/>
      <c r="BA208" s="130"/>
      <c r="BB208" s="130"/>
      <c r="BC208" s="130"/>
      <c r="BD208" s="130"/>
      <c r="BE208" s="130"/>
      <c r="BF208" s="130"/>
      <c r="BG208" s="130"/>
      <c r="BH208" s="130"/>
      <c r="BI208" s="130"/>
      <c r="BJ208" s="130"/>
      <c r="BK208" s="130"/>
      <c r="BL208" s="130"/>
      <c r="BM208" s="130"/>
      <c r="BN208" s="130"/>
      <c r="BO208" s="130"/>
      <c r="BP208" s="130"/>
      <c r="BQ208" s="130"/>
      <c r="BR208" s="130"/>
      <c r="BS208" s="130"/>
      <c r="BT208" s="130"/>
      <c r="BU208" s="130"/>
      <c r="BV208" s="130"/>
      <c r="BW208" s="130"/>
      <c r="BX208" s="130"/>
      <c r="BY208" s="130"/>
      <c r="BZ208" s="130"/>
      <c r="CA208" s="130"/>
    </row>
    <row r="209" spans="1:79" ht="14.5" x14ac:dyDescent="0.35">
      <c r="A209" s="129" t="s">
        <v>373</v>
      </c>
      <c r="B209" s="137" t="s">
        <v>374</v>
      </c>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c r="AG209" s="137"/>
      <c r="AH209" s="137"/>
      <c r="AI209" s="137"/>
      <c r="AJ209" s="137"/>
      <c r="AK209" s="137"/>
      <c r="AL209" s="137"/>
      <c r="AM209" s="137"/>
      <c r="AN209" s="137"/>
      <c r="AO209" s="137"/>
      <c r="AP209" s="137"/>
      <c r="AQ209" s="137"/>
      <c r="AR209" s="137"/>
      <c r="AS209" s="137"/>
      <c r="AT209" s="137"/>
      <c r="AU209" s="137"/>
      <c r="AV209" s="137"/>
      <c r="AW209" s="130"/>
      <c r="AX209" s="130"/>
      <c r="AY209" s="130"/>
      <c r="AZ209" s="130"/>
      <c r="BA209" s="130"/>
      <c r="BB209" s="130"/>
      <c r="BC209" s="130"/>
      <c r="BD209" s="130"/>
      <c r="BE209" s="130"/>
      <c r="BF209" s="130"/>
      <c r="BG209" s="130"/>
      <c r="BH209" s="130"/>
      <c r="BI209" s="130"/>
      <c r="BJ209" s="130"/>
      <c r="BK209" s="130"/>
      <c r="BL209" s="130"/>
      <c r="BM209" s="130"/>
      <c r="BN209" s="130"/>
      <c r="BO209" s="130"/>
      <c r="BP209" s="130"/>
      <c r="BQ209" s="130"/>
      <c r="BR209" s="130"/>
      <c r="BS209" s="130"/>
      <c r="BT209" s="130"/>
      <c r="BU209" s="130"/>
      <c r="BV209" s="130"/>
      <c r="BW209" s="130"/>
      <c r="BX209" s="130"/>
      <c r="BY209" s="130"/>
      <c r="BZ209" s="130"/>
      <c r="CA209" s="130"/>
    </row>
    <row r="210" spans="1:79" ht="14.5" x14ac:dyDescent="0.35">
      <c r="A210" s="129" t="s">
        <v>375</v>
      </c>
      <c r="B210" s="137" t="s">
        <v>376</v>
      </c>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c r="AE210" s="137"/>
      <c r="AF210" s="137"/>
      <c r="AG210" s="137"/>
      <c r="AH210" s="137"/>
      <c r="AI210" s="137"/>
      <c r="AJ210" s="137"/>
      <c r="AK210" s="137"/>
      <c r="AL210" s="137"/>
      <c r="AM210" s="137"/>
      <c r="AN210" s="137"/>
      <c r="AO210" s="137"/>
      <c r="AP210" s="137"/>
      <c r="AQ210" s="137"/>
      <c r="AR210" s="137"/>
      <c r="AS210" s="137"/>
      <c r="AT210" s="137"/>
      <c r="AU210" s="137"/>
      <c r="AV210" s="137"/>
      <c r="AW210" s="130"/>
      <c r="AX210" s="130"/>
      <c r="AY210" s="130"/>
      <c r="AZ210" s="130"/>
      <c r="BA210" s="130"/>
      <c r="BB210" s="130"/>
      <c r="BC210" s="130"/>
      <c r="BD210" s="130"/>
      <c r="BE210" s="130"/>
      <c r="BF210" s="130"/>
      <c r="BG210" s="130"/>
      <c r="BH210" s="130"/>
      <c r="BI210" s="130"/>
      <c r="BJ210" s="130"/>
      <c r="BK210" s="130"/>
      <c r="BL210" s="130"/>
      <c r="BM210" s="130"/>
      <c r="BN210" s="130"/>
      <c r="BO210" s="130"/>
      <c r="BP210" s="130"/>
      <c r="BQ210" s="130"/>
      <c r="BR210" s="130"/>
      <c r="BS210" s="130"/>
      <c r="BT210" s="130"/>
      <c r="BU210" s="130"/>
      <c r="BV210" s="130"/>
      <c r="BW210" s="130"/>
      <c r="BX210" s="130"/>
      <c r="BY210" s="130"/>
      <c r="BZ210" s="130"/>
      <c r="CA210" s="130"/>
    </row>
    <row r="211" spans="1:79" ht="14.5" x14ac:dyDescent="0.35">
      <c r="A211" s="129" t="s">
        <v>377</v>
      </c>
      <c r="B211" s="137" t="s">
        <v>378</v>
      </c>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c r="AE211" s="137"/>
      <c r="AF211" s="137"/>
      <c r="AG211" s="137"/>
      <c r="AH211" s="137"/>
      <c r="AI211" s="137"/>
      <c r="AJ211" s="137"/>
      <c r="AK211" s="137"/>
      <c r="AL211" s="137"/>
      <c r="AM211" s="137"/>
      <c r="AN211" s="137"/>
      <c r="AO211" s="137"/>
      <c r="AP211" s="137"/>
      <c r="AQ211" s="137"/>
      <c r="AR211" s="137"/>
      <c r="AS211" s="137"/>
      <c r="AT211" s="137"/>
      <c r="AU211" s="137"/>
      <c r="AV211" s="137"/>
      <c r="AW211" s="130"/>
      <c r="AX211" s="130"/>
      <c r="AY211" s="130"/>
      <c r="AZ211" s="130"/>
      <c r="BA211" s="130"/>
      <c r="BB211" s="130"/>
      <c r="BC211" s="130"/>
      <c r="BD211" s="130"/>
      <c r="BE211" s="130"/>
      <c r="BF211" s="130"/>
      <c r="BG211" s="130"/>
      <c r="BH211" s="130"/>
      <c r="BI211" s="130"/>
      <c r="BJ211" s="130"/>
      <c r="BK211" s="130"/>
      <c r="BL211" s="130"/>
      <c r="BM211" s="130"/>
      <c r="BN211" s="130"/>
      <c r="BO211" s="130"/>
      <c r="BP211" s="130"/>
      <c r="BQ211" s="130"/>
      <c r="BR211" s="130"/>
      <c r="BS211" s="130"/>
      <c r="BT211" s="130"/>
      <c r="BU211" s="130"/>
      <c r="BV211" s="130"/>
      <c r="BW211" s="130"/>
      <c r="BX211" s="130"/>
      <c r="BY211" s="130"/>
      <c r="BZ211" s="130"/>
      <c r="CA211" s="130"/>
    </row>
    <row r="212" spans="1:79" ht="14.5" x14ac:dyDescent="0.35">
      <c r="A212" s="129" t="s">
        <v>379</v>
      </c>
      <c r="B212" s="137" t="s">
        <v>380</v>
      </c>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c r="AC212" s="137"/>
      <c r="AD212" s="137"/>
      <c r="AE212" s="137"/>
      <c r="AF212" s="137"/>
      <c r="AG212" s="137"/>
      <c r="AH212" s="137"/>
      <c r="AI212" s="137"/>
      <c r="AJ212" s="137"/>
      <c r="AK212" s="137"/>
      <c r="AL212" s="137"/>
      <c r="AM212" s="137"/>
      <c r="AN212" s="137"/>
      <c r="AO212" s="137"/>
      <c r="AP212" s="137"/>
      <c r="AQ212" s="137"/>
      <c r="AR212" s="137"/>
      <c r="AS212" s="137"/>
      <c r="AT212" s="137"/>
      <c r="AU212" s="137"/>
      <c r="AV212" s="137"/>
      <c r="AW212" s="130"/>
      <c r="AX212" s="130"/>
      <c r="AY212" s="130"/>
      <c r="AZ212" s="130"/>
      <c r="BA212" s="130"/>
      <c r="BB212" s="130"/>
      <c r="BC212" s="130"/>
      <c r="BD212" s="130"/>
      <c r="BE212" s="130"/>
      <c r="BF212" s="130"/>
      <c r="BG212" s="130"/>
      <c r="BH212" s="130"/>
      <c r="BI212" s="130"/>
      <c r="BJ212" s="130"/>
      <c r="BK212" s="130"/>
      <c r="BL212" s="130"/>
      <c r="BM212" s="130"/>
      <c r="BN212" s="130"/>
      <c r="BO212" s="130"/>
      <c r="BP212" s="130"/>
      <c r="BQ212" s="130"/>
      <c r="BR212" s="130"/>
      <c r="BS212" s="130"/>
      <c r="BT212" s="130"/>
      <c r="BU212" s="130"/>
      <c r="BV212" s="130"/>
      <c r="BW212" s="130"/>
      <c r="BX212" s="130"/>
      <c r="BY212" s="130"/>
      <c r="BZ212" s="130"/>
      <c r="CA212" s="130"/>
    </row>
    <row r="213" spans="1:79" ht="14.5" x14ac:dyDescent="0.35">
      <c r="A213" s="129" t="s">
        <v>381</v>
      </c>
      <c r="B213" s="137" t="s">
        <v>382</v>
      </c>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c r="AC213" s="137"/>
      <c r="AD213" s="137"/>
      <c r="AE213" s="137"/>
      <c r="AF213" s="137"/>
      <c r="AG213" s="137"/>
      <c r="AH213" s="137"/>
      <c r="AI213" s="137"/>
      <c r="AJ213" s="137"/>
      <c r="AK213" s="137"/>
      <c r="AL213" s="137"/>
      <c r="AM213" s="137"/>
      <c r="AN213" s="137"/>
      <c r="AO213" s="137"/>
      <c r="AP213" s="137"/>
      <c r="AQ213" s="137"/>
      <c r="AR213" s="137"/>
      <c r="AS213" s="137"/>
      <c r="AT213" s="137"/>
      <c r="AU213" s="137"/>
      <c r="AV213" s="137"/>
      <c r="AW213" s="130"/>
      <c r="AX213" s="130"/>
      <c r="AY213" s="130"/>
      <c r="AZ213" s="130"/>
      <c r="BA213" s="130"/>
      <c r="BB213" s="130"/>
      <c r="BC213" s="130"/>
      <c r="BD213" s="130"/>
      <c r="BE213" s="130"/>
      <c r="BF213" s="130"/>
      <c r="BG213" s="130"/>
      <c r="BH213" s="130"/>
      <c r="BI213" s="130"/>
      <c r="BJ213" s="130"/>
      <c r="BK213" s="130"/>
      <c r="BL213" s="130"/>
      <c r="BM213" s="130"/>
      <c r="BN213" s="130"/>
      <c r="BO213" s="130"/>
      <c r="BP213" s="130"/>
      <c r="BQ213" s="130"/>
      <c r="BR213" s="130"/>
      <c r="BS213" s="130"/>
      <c r="BT213" s="130"/>
      <c r="BU213" s="130"/>
      <c r="BV213" s="130"/>
      <c r="BW213" s="130"/>
      <c r="BX213" s="130"/>
      <c r="BY213" s="130"/>
      <c r="BZ213" s="130"/>
      <c r="CA213" s="130"/>
    </row>
    <row r="214" spans="1:79" ht="14.5" x14ac:dyDescent="0.35">
      <c r="A214" s="129" t="s">
        <v>383</v>
      </c>
      <c r="B214" s="137" t="s">
        <v>384</v>
      </c>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c r="AC214" s="137"/>
      <c r="AD214" s="137"/>
      <c r="AE214" s="137"/>
      <c r="AF214" s="137"/>
      <c r="AG214" s="137"/>
      <c r="AH214" s="137"/>
      <c r="AI214" s="137"/>
      <c r="AJ214" s="137"/>
      <c r="AK214" s="137"/>
      <c r="AL214" s="137"/>
      <c r="AM214" s="137"/>
      <c r="AN214" s="137"/>
      <c r="AO214" s="137"/>
      <c r="AP214" s="137"/>
      <c r="AQ214" s="137"/>
      <c r="AR214" s="137"/>
      <c r="AS214" s="137"/>
      <c r="AT214" s="137"/>
      <c r="AU214" s="137"/>
      <c r="AV214" s="137"/>
      <c r="AW214" s="130"/>
      <c r="AX214" s="130"/>
      <c r="AY214" s="130"/>
      <c r="AZ214" s="130"/>
      <c r="BA214" s="130"/>
      <c r="BB214" s="130"/>
      <c r="BC214" s="130"/>
      <c r="BD214" s="130"/>
      <c r="BE214" s="130"/>
      <c r="BF214" s="130"/>
      <c r="BG214" s="130"/>
      <c r="BH214" s="130"/>
      <c r="BI214" s="130"/>
      <c r="BJ214" s="130"/>
      <c r="BK214" s="130"/>
      <c r="BL214" s="130"/>
      <c r="BM214" s="130"/>
      <c r="BN214" s="130"/>
      <c r="BO214" s="130"/>
      <c r="BP214" s="130"/>
      <c r="BQ214" s="130"/>
      <c r="BR214" s="130"/>
      <c r="BS214" s="130"/>
      <c r="BT214" s="130"/>
      <c r="BU214" s="130"/>
      <c r="BV214" s="130"/>
      <c r="BW214" s="130"/>
      <c r="BX214" s="130"/>
      <c r="BY214" s="130"/>
      <c r="BZ214" s="130"/>
      <c r="CA214" s="130"/>
    </row>
    <row r="215" spans="1:79" ht="14.5" x14ac:dyDescent="0.35">
      <c r="A215" s="129" t="s">
        <v>385</v>
      </c>
      <c r="B215" s="137" t="s">
        <v>386</v>
      </c>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c r="AE215" s="137"/>
      <c r="AF215" s="137"/>
      <c r="AG215" s="137"/>
      <c r="AH215" s="137"/>
      <c r="AI215" s="137"/>
      <c r="AJ215" s="137"/>
      <c r="AK215" s="137"/>
      <c r="AL215" s="137"/>
      <c r="AM215" s="137"/>
      <c r="AN215" s="137"/>
      <c r="AO215" s="137"/>
      <c r="AP215" s="137"/>
      <c r="AQ215" s="137"/>
      <c r="AR215" s="137"/>
      <c r="AS215" s="137"/>
      <c r="AT215" s="137"/>
      <c r="AU215" s="137"/>
      <c r="AV215" s="137"/>
      <c r="AW215" s="130"/>
      <c r="AX215" s="130"/>
      <c r="AY215" s="130"/>
      <c r="AZ215" s="130"/>
      <c r="BA215" s="130"/>
      <c r="BB215" s="130"/>
      <c r="BC215" s="130"/>
      <c r="BD215" s="130"/>
      <c r="BE215" s="130"/>
      <c r="BF215" s="130"/>
      <c r="BG215" s="130"/>
      <c r="BH215" s="130"/>
      <c r="BI215" s="130"/>
      <c r="BJ215" s="130"/>
      <c r="BK215" s="130"/>
      <c r="BL215" s="130"/>
      <c r="BM215" s="130"/>
      <c r="BN215" s="130"/>
      <c r="BO215" s="130"/>
      <c r="BP215" s="130"/>
      <c r="BQ215" s="130"/>
      <c r="BR215" s="130"/>
      <c r="BS215" s="130"/>
      <c r="BT215" s="130"/>
      <c r="BU215" s="130"/>
      <c r="BV215" s="130"/>
      <c r="BW215" s="130"/>
      <c r="BX215" s="130"/>
      <c r="BY215" s="130"/>
      <c r="BZ215" s="130"/>
      <c r="CA215" s="130"/>
    </row>
    <row r="216" spans="1:79" ht="14.5" x14ac:dyDescent="0.35">
      <c r="A216" s="129" t="s">
        <v>387</v>
      </c>
      <c r="B216" s="137" t="s">
        <v>388</v>
      </c>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c r="AE216" s="137"/>
      <c r="AF216" s="137"/>
      <c r="AG216" s="137"/>
      <c r="AH216" s="137"/>
      <c r="AI216" s="137"/>
      <c r="AJ216" s="137"/>
      <c r="AK216" s="137"/>
      <c r="AL216" s="137"/>
      <c r="AM216" s="137"/>
      <c r="AN216" s="137"/>
      <c r="AO216" s="137"/>
      <c r="AP216" s="137"/>
      <c r="AQ216" s="137"/>
      <c r="AR216" s="137"/>
      <c r="AS216" s="137"/>
      <c r="AT216" s="137"/>
      <c r="AU216" s="137"/>
      <c r="AV216" s="137"/>
      <c r="AW216" s="130"/>
      <c r="AX216" s="130"/>
      <c r="AY216" s="130"/>
      <c r="AZ216" s="130"/>
      <c r="BA216" s="130"/>
      <c r="BB216" s="130"/>
      <c r="BC216" s="130"/>
      <c r="BD216" s="130"/>
      <c r="BE216" s="130"/>
      <c r="BF216" s="130"/>
      <c r="BG216" s="130"/>
      <c r="BH216" s="130"/>
      <c r="BI216" s="130"/>
      <c r="BJ216" s="130"/>
      <c r="BK216" s="130"/>
      <c r="BL216" s="130"/>
      <c r="BM216" s="130"/>
      <c r="BN216" s="130"/>
      <c r="BO216" s="130"/>
      <c r="BP216" s="130"/>
      <c r="BQ216" s="130"/>
      <c r="BR216" s="130"/>
      <c r="BS216" s="130"/>
      <c r="BT216" s="130"/>
      <c r="BU216" s="130"/>
      <c r="BV216" s="130"/>
      <c r="BW216" s="130"/>
      <c r="BX216" s="130"/>
      <c r="BY216" s="130"/>
      <c r="BZ216" s="130"/>
      <c r="CA216" s="130"/>
    </row>
    <row r="217" spans="1:79" ht="14.5" x14ac:dyDescent="0.35">
      <c r="A217" s="129" t="s">
        <v>389</v>
      </c>
      <c r="B217" s="137" t="s">
        <v>390</v>
      </c>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137"/>
      <c r="AE217" s="137"/>
      <c r="AF217" s="137"/>
      <c r="AG217" s="137"/>
      <c r="AH217" s="137"/>
      <c r="AI217" s="137"/>
      <c r="AJ217" s="137"/>
      <c r="AK217" s="137"/>
      <c r="AL217" s="137"/>
      <c r="AM217" s="137"/>
      <c r="AN217" s="137"/>
      <c r="AO217" s="137"/>
      <c r="AP217" s="137"/>
      <c r="AQ217" s="137"/>
      <c r="AR217" s="137"/>
      <c r="AS217" s="137"/>
      <c r="AT217" s="137"/>
      <c r="AU217" s="137"/>
      <c r="AV217" s="137"/>
      <c r="AW217" s="130"/>
      <c r="AX217" s="130"/>
      <c r="AY217" s="130"/>
      <c r="AZ217" s="130"/>
      <c r="BA217" s="130"/>
      <c r="BB217" s="130"/>
      <c r="BC217" s="130"/>
      <c r="BD217" s="130"/>
      <c r="BE217" s="130"/>
      <c r="BF217" s="130"/>
      <c r="BG217" s="130"/>
      <c r="BH217" s="130"/>
      <c r="BI217" s="130"/>
      <c r="BJ217" s="130"/>
      <c r="BK217" s="130"/>
      <c r="BL217" s="130"/>
      <c r="BM217" s="130"/>
      <c r="BN217" s="130"/>
      <c r="BO217" s="130"/>
      <c r="BP217" s="130"/>
      <c r="BQ217" s="130"/>
      <c r="BR217" s="130"/>
      <c r="BS217" s="130"/>
      <c r="BT217" s="130"/>
      <c r="BU217" s="130"/>
      <c r="BV217" s="130"/>
      <c r="BW217" s="130"/>
      <c r="BX217" s="130"/>
      <c r="BY217" s="130"/>
      <c r="BZ217" s="130"/>
      <c r="CA217" s="130"/>
    </row>
    <row r="218" spans="1:79" ht="14.5" x14ac:dyDescent="0.35">
      <c r="A218" s="129" t="s">
        <v>391</v>
      </c>
      <c r="B218" s="137" t="s">
        <v>392</v>
      </c>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c r="AC218" s="137"/>
      <c r="AD218" s="137"/>
      <c r="AE218" s="137"/>
      <c r="AF218" s="137"/>
      <c r="AG218" s="137"/>
      <c r="AH218" s="137"/>
      <c r="AI218" s="137"/>
      <c r="AJ218" s="137"/>
      <c r="AK218" s="137"/>
      <c r="AL218" s="137"/>
      <c r="AM218" s="137"/>
      <c r="AN218" s="137"/>
      <c r="AO218" s="137"/>
      <c r="AP218" s="137"/>
      <c r="AQ218" s="137"/>
      <c r="AR218" s="137"/>
      <c r="AS218" s="137"/>
      <c r="AT218" s="137"/>
      <c r="AU218" s="137"/>
      <c r="AV218" s="137"/>
      <c r="AW218" s="130"/>
      <c r="AX218" s="130"/>
      <c r="AY218" s="130"/>
      <c r="AZ218" s="130"/>
      <c r="BA218" s="130"/>
      <c r="BB218" s="130"/>
      <c r="BC218" s="130"/>
      <c r="BD218" s="130"/>
      <c r="BE218" s="130"/>
      <c r="BF218" s="130"/>
      <c r="BG218" s="130"/>
      <c r="BH218" s="130"/>
      <c r="BI218" s="130"/>
      <c r="BJ218" s="130"/>
      <c r="BK218" s="130"/>
      <c r="BL218" s="130"/>
      <c r="BM218" s="130"/>
      <c r="BN218" s="130"/>
      <c r="BO218" s="130"/>
      <c r="BP218" s="130"/>
      <c r="BQ218" s="130"/>
      <c r="BR218" s="130"/>
      <c r="BS218" s="130"/>
      <c r="BT218" s="130"/>
      <c r="BU218" s="130"/>
      <c r="BV218" s="130"/>
      <c r="BW218" s="130"/>
      <c r="BX218" s="130"/>
      <c r="BY218" s="130"/>
      <c r="BZ218" s="130"/>
      <c r="CA218" s="130"/>
    </row>
    <row r="219" spans="1:79" ht="14.5" x14ac:dyDescent="0.35">
      <c r="A219" s="129" t="s">
        <v>393</v>
      </c>
      <c r="B219" s="137" t="s">
        <v>394</v>
      </c>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c r="AE219" s="137"/>
      <c r="AF219" s="137"/>
      <c r="AG219" s="137"/>
      <c r="AH219" s="137"/>
      <c r="AI219" s="137"/>
      <c r="AJ219" s="137"/>
      <c r="AK219" s="137"/>
      <c r="AL219" s="137"/>
      <c r="AM219" s="137"/>
      <c r="AN219" s="137"/>
      <c r="AO219" s="137"/>
      <c r="AP219" s="137"/>
      <c r="AQ219" s="137"/>
      <c r="AR219" s="137"/>
      <c r="AS219" s="137"/>
      <c r="AT219" s="137"/>
      <c r="AU219" s="137"/>
      <c r="AV219" s="137"/>
      <c r="AW219" s="130"/>
      <c r="AX219" s="130"/>
      <c r="AY219" s="130"/>
      <c r="AZ219" s="130"/>
      <c r="BA219" s="130"/>
      <c r="BB219" s="130"/>
      <c r="BC219" s="130"/>
      <c r="BD219" s="130"/>
      <c r="BE219" s="130"/>
      <c r="BF219" s="130"/>
      <c r="BG219" s="130"/>
      <c r="BH219" s="130"/>
      <c r="BI219" s="130"/>
      <c r="BJ219" s="130"/>
      <c r="BK219" s="130"/>
      <c r="BL219" s="130"/>
      <c r="BM219" s="130"/>
      <c r="BN219" s="130"/>
      <c r="BO219" s="130"/>
      <c r="BP219" s="130"/>
      <c r="BQ219" s="130"/>
      <c r="BR219" s="130"/>
      <c r="BS219" s="130"/>
      <c r="BT219" s="130"/>
      <c r="BU219" s="130"/>
      <c r="BV219" s="130"/>
      <c r="BW219" s="130"/>
      <c r="BX219" s="130"/>
      <c r="BY219" s="130"/>
      <c r="BZ219" s="130"/>
      <c r="CA219" s="130"/>
    </row>
    <row r="220" spans="1:79" ht="14.5" x14ac:dyDescent="0.35">
      <c r="A220" s="129" t="s">
        <v>114</v>
      </c>
      <c r="B220" s="137" t="s">
        <v>395</v>
      </c>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c r="AE220" s="137"/>
      <c r="AF220" s="137"/>
      <c r="AG220" s="137"/>
      <c r="AH220" s="137"/>
      <c r="AI220" s="137"/>
      <c r="AJ220" s="137"/>
      <c r="AK220" s="137"/>
      <c r="AL220" s="137"/>
      <c r="AM220" s="137"/>
      <c r="AN220" s="137"/>
      <c r="AO220" s="137"/>
      <c r="AP220" s="137"/>
      <c r="AQ220" s="137"/>
      <c r="AR220" s="137"/>
      <c r="AS220" s="137"/>
      <c r="AT220" s="137"/>
      <c r="AU220" s="137"/>
      <c r="AV220" s="137"/>
      <c r="AW220" s="130"/>
      <c r="AX220" s="130"/>
      <c r="AY220" s="130"/>
      <c r="AZ220" s="130"/>
      <c r="BA220" s="130"/>
      <c r="BB220" s="130"/>
      <c r="BC220" s="130"/>
      <c r="BD220" s="130"/>
      <c r="BE220" s="130"/>
      <c r="BF220" s="130"/>
      <c r="BG220" s="130"/>
      <c r="BH220" s="130"/>
      <c r="BI220" s="130"/>
      <c r="BJ220" s="130"/>
      <c r="BK220" s="130"/>
      <c r="BL220" s="130"/>
      <c r="BM220" s="130"/>
      <c r="BN220" s="130"/>
      <c r="BO220" s="130"/>
      <c r="BP220" s="130"/>
      <c r="BQ220" s="130"/>
      <c r="BR220" s="130"/>
      <c r="BS220" s="130"/>
      <c r="BT220" s="130"/>
      <c r="BU220" s="130"/>
      <c r="BV220" s="130"/>
      <c r="BW220" s="130"/>
      <c r="BX220" s="130"/>
      <c r="BY220" s="130"/>
      <c r="BZ220" s="130"/>
      <c r="CA220" s="130"/>
    </row>
    <row r="221" spans="1:79" ht="14.5" x14ac:dyDescent="0.35">
      <c r="A221" s="129" t="s">
        <v>396</v>
      </c>
      <c r="B221" s="137" t="s">
        <v>397</v>
      </c>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c r="AE221" s="137"/>
      <c r="AF221" s="137"/>
      <c r="AG221" s="137"/>
      <c r="AH221" s="137"/>
      <c r="AI221" s="137"/>
      <c r="AJ221" s="137"/>
      <c r="AK221" s="137"/>
      <c r="AL221" s="137"/>
      <c r="AM221" s="137"/>
      <c r="AN221" s="137"/>
      <c r="AO221" s="137"/>
      <c r="AP221" s="137"/>
      <c r="AQ221" s="137"/>
      <c r="AR221" s="137"/>
      <c r="AS221" s="137"/>
      <c r="AT221" s="137"/>
      <c r="AU221" s="137"/>
      <c r="AV221" s="137"/>
      <c r="AW221" s="130"/>
      <c r="AX221" s="130"/>
      <c r="AY221" s="130"/>
      <c r="AZ221" s="130"/>
      <c r="BA221" s="130"/>
      <c r="BB221" s="130"/>
      <c r="BC221" s="130"/>
      <c r="BD221" s="130"/>
      <c r="BE221" s="130"/>
      <c r="BF221" s="130"/>
      <c r="BG221" s="130"/>
      <c r="BH221" s="130"/>
      <c r="BI221" s="130"/>
      <c r="BJ221" s="130"/>
      <c r="BK221" s="130"/>
      <c r="BL221" s="130"/>
      <c r="BM221" s="130"/>
      <c r="BN221" s="130"/>
      <c r="BO221" s="130"/>
      <c r="BP221" s="130"/>
      <c r="BQ221" s="130"/>
      <c r="BR221" s="130"/>
      <c r="BS221" s="130"/>
      <c r="BT221" s="130"/>
      <c r="BU221" s="130"/>
      <c r="BV221" s="130"/>
      <c r="BW221" s="130"/>
      <c r="BX221" s="130"/>
      <c r="BY221" s="130"/>
      <c r="BZ221" s="130"/>
      <c r="CA221" s="130"/>
    </row>
    <row r="222" spans="1:79" ht="14.5" x14ac:dyDescent="0.35">
      <c r="A222" s="129" t="s">
        <v>115</v>
      </c>
      <c r="B222" s="137" t="s">
        <v>398</v>
      </c>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c r="AA222" s="137"/>
      <c r="AB222" s="137"/>
      <c r="AC222" s="137"/>
      <c r="AD222" s="137"/>
      <c r="AE222" s="137"/>
      <c r="AF222" s="137"/>
      <c r="AG222" s="137"/>
      <c r="AH222" s="137"/>
      <c r="AI222" s="137"/>
      <c r="AJ222" s="137"/>
      <c r="AK222" s="137"/>
      <c r="AL222" s="137"/>
      <c r="AM222" s="137"/>
      <c r="AN222" s="137"/>
      <c r="AO222" s="137"/>
      <c r="AP222" s="137"/>
      <c r="AQ222" s="137"/>
      <c r="AR222" s="137"/>
      <c r="AS222" s="137"/>
      <c r="AT222" s="137"/>
      <c r="AU222" s="137"/>
      <c r="AV222" s="137"/>
      <c r="AW222" s="130"/>
      <c r="AX222" s="130"/>
      <c r="AY222" s="130"/>
      <c r="AZ222" s="130"/>
      <c r="BA222" s="130"/>
      <c r="BB222" s="130"/>
      <c r="BC222" s="130"/>
      <c r="BD222" s="130"/>
      <c r="BE222" s="130"/>
      <c r="BF222" s="130"/>
      <c r="BG222" s="130"/>
      <c r="BH222" s="130"/>
      <c r="BI222" s="130"/>
      <c r="BJ222" s="130"/>
      <c r="BK222" s="130"/>
      <c r="BL222" s="130"/>
      <c r="BM222" s="130"/>
      <c r="BN222" s="130"/>
      <c r="BO222" s="130"/>
      <c r="BP222" s="130"/>
      <c r="BQ222" s="130"/>
      <c r="BR222" s="130"/>
      <c r="BS222" s="130"/>
      <c r="BT222" s="130"/>
      <c r="BU222" s="130"/>
      <c r="BV222" s="130"/>
      <c r="BW222" s="130"/>
      <c r="BX222" s="130"/>
      <c r="BY222" s="130"/>
      <c r="BZ222" s="130"/>
      <c r="CA222" s="130"/>
    </row>
    <row r="223" spans="1:79" ht="14.5" x14ac:dyDescent="0.35">
      <c r="A223" s="129" t="s">
        <v>399</v>
      </c>
      <c r="B223" s="137" t="s">
        <v>400</v>
      </c>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c r="AC223" s="137"/>
      <c r="AD223" s="137"/>
      <c r="AE223" s="137"/>
      <c r="AF223" s="137"/>
      <c r="AG223" s="137"/>
      <c r="AH223" s="137"/>
      <c r="AI223" s="137"/>
      <c r="AJ223" s="137"/>
      <c r="AK223" s="137"/>
      <c r="AL223" s="137"/>
      <c r="AM223" s="137"/>
      <c r="AN223" s="137"/>
      <c r="AO223" s="137"/>
      <c r="AP223" s="137"/>
      <c r="AQ223" s="137"/>
      <c r="AR223" s="137"/>
      <c r="AS223" s="137"/>
      <c r="AT223" s="137"/>
      <c r="AU223" s="137"/>
      <c r="AV223" s="137"/>
      <c r="AW223" s="130"/>
      <c r="AX223" s="130"/>
      <c r="AY223" s="130"/>
      <c r="AZ223" s="130"/>
      <c r="BA223" s="130"/>
      <c r="BB223" s="130"/>
      <c r="BC223" s="130"/>
      <c r="BD223" s="130"/>
      <c r="BE223" s="130"/>
      <c r="BF223" s="130"/>
      <c r="BG223" s="130"/>
      <c r="BH223" s="130"/>
      <c r="BI223" s="130"/>
      <c r="BJ223" s="130"/>
      <c r="BK223" s="130"/>
      <c r="BL223" s="130"/>
      <c r="BM223" s="130"/>
      <c r="BN223" s="130"/>
      <c r="BO223" s="130"/>
      <c r="BP223" s="130"/>
      <c r="BQ223" s="130"/>
      <c r="BR223" s="130"/>
      <c r="BS223" s="130"/>
      <c r="BT223" s="130"/>
      <c r="BU223" s="130"/>
      <c r="BV223" s="130"/>
      <c r="BW223" s="130"/>
      <c r="BX223" s="130"/>
      <c r="BY223" s="130"/>
      <c r="BZ223" s="130"/>
      <c r="CA223" s="130"/>
    </row>
    <row r="224" spans="1:79" ht="14.5" x14ac:dyDescent="0.35">
      <c r="A224" s="129" t="s">
        <v>401</v>
      </c>
      <c r="B224" s="137" t="s">
        <v>402</v>
      </c>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c r="AE224" s="137"/>
      <c r="AF224" s="137"/>
      <c r="AG224" s="137"/>
      <c r="AH224" s="137"/>
      <c r="AI224" s="137"/>
      <c r="AJ224" s="137"/>
      <c r="AK224" s="137"/>
      <c r="AL224" s="137"/>
      <c r="AM224" s="137"/>
      <c r="AN224" s="137"/>
      <c r="AO224" s="137"/>
      <c r="AP224" s="137"/>
      <c r="AQ224" s="137"/>
      <c r="AR224" s="137"/>
      <c r="AS224" s="137"/>
      <c r="AT224" s="137"/>
      <c r="AU224" s="137"/>
      <c r="AV224" s="137"/>
      <c r="AW224" s="130"/>
      <c r="AX224" s="130"/>
      <c r="AY224" s="130"/>
      <c r="AZ224" s="130"/>
      <c r="BA224" s="130"/>
      <c r="BB224" s="130"/>
      <c r="BC224" s="130"/>
      <c r="BD224" s="130"/>
      <c r="BE224" s="130"/>
      <c r="BF224" s="130"/>
      <c r="BG224" s="130"/>
      <c r="BH224" s="130"/>
      <c r="BI224" s="130"/>
      <c r="BJ224" s="130"/>
      <c r="BK224" s="130"/>
      <c r="BL224" s="130"/>
      <c r="BM224" s="130"/>
      <c r="BN224" s="130"/>
      <c r="BO224" s="130"/>
      <c r="BP224" s="130"/>
      <c r="BQ224" s="130"/>
      <c r="BR224" s="130"/>
      <c r="BS224" s="130"/>
      <c r="BT224" s="130"/>
      <c r="BU224" s="130"/>
      <c r="BV224" s="130"/>
      <c r="BW224" s="130"/>
      <c r="BX224" s="130"/>
      <c r="BY224" s="130"/>
      <c r="BZ224" s="130"/>
      <c r="CA224" s="130"/>
    </row>
    <row r="225" spans="1:79" ht="14.5" x14ac:dyDescent="0.35">
      <c r="A225" s="129" t="s">
        <v>403</v>
      </c>
      <c r="B225" s="137" t="s">
        <v>404</v>
      </c>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c r="AC225" s="137"/>
      <c r="AD225" s="137"/>
      <c r="AE225" s="137"/>
      <c r="AF225" s="137"/>
      <c r="AG225" s="137"/>
      <c r="AH225" s="137"/>
      <c r="AI225" s="137"/>
      <c r="AJ225" s="137"/>
      <c r="AK225" s="137"/>
      <c r="AL225" s="137"/>
      <c r="AM225" s="137"/>
      <c r="AN225" s="137"/>
      <c r="AO225" s="137"/>
      <c r="AP225" s="137"/>
      <c r="AQ225" s="137"/>
      <c r="AR225" s="137"/>
      <c r="AS225" s="137"/>
      <c r="AT225" s="137"/>
      <c r="AU225" s="137"/>
      <c r="AV225" s="137"/>
      <c r="AW225" s="130"/>
      <c r="AX225" s="130"/>
      <c r="AY225" s="130"/>
      <c r="AZ225" s="130"/>
      <c r="BA225" s="130"/>
      <c r="BB225" s="130"/>
      <c r="BC225" s="130"/>
      <c r="BD225" s="130"/>
      <c r="BE225" s="130"/>
      <c r="BF225" s="130"/>
      <c r="BG225" s="130"/>
      <c r="BH225" s="130"/>
      <c r="BI225" s="130"/>
      <c r="BJ225" s="130"/>
      <c r="BK225" s="130"/>
      <c r="BL225" s="130"/>
      <c r="BM225" s="130"/>
      <c r="BN225" s="130"/>
      <c r="BO225" s="130"/>
      <c r="BP225" s="130"/>
      <c r="BQ225" s="130"/>
      <c r="BR225" s="130"/>
      <c r="BS225" s="130"/>
      <c r="BT225" s="130"/>
      <c r="BU225" s="130"/>
      <c r="BV225" s="130"/>
      <c r="BW225" s="130"/>
      <c r="BX225" s="130"/>
      <c r="BY225" s="130"/>
      <c r="BZ225" s="130"/>
      <c r="CA225" s="130"/>
    </row>
    <row r="226" spans="1:79" ht="14.5" x14ac:dyDescent="0.35">
      <c r="A226" s="129" t="s">
        <v>405</v>
      </c>
      <c r="B226" s="137" t="s">
        <v>406</v>
      </c>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c r="AE226" s="137"/>
      <c r="AF226" s="137"/>
      <c r="AG226" s="137"/>
      <c r="AH226" s="137"/>
      <c r="AI226" s="137"/>
      <c r="AJ226" s="137"/>
      <c r="AK226" s="137"/>
      <c r="AL226" s="137"/>
      <c r="AM226" s="137"/>
      <c r="AN226" s="137"/>
      <c r="AO226" s="137"/>
      <c r="AP226" s="137"/>
      <c r="AQ226" s="137"/>
      <c r="AR226" s="137"/>
      <c r="AS226" s="137"/>
      <c r="AT226" s="137"/>
      <c r="AU226" s="137"/>
      <c r="AV226" s="137"/>
      <c r="AW226" s="130"/>
      <c r="AX226" s="130"/>
      <c r="AY226" s="130"/>
      <c r="AZ226" s="130"/>
      <c r="BA226" s="130"/>
      <c r="BB226" s="130"/>
      <c r="BC226" s="130"/>
      <c r="BD226" s="130"/>
      <c r="BE226" s="130"/>
      <c r="BF226" s="130"/>
      <c r="BG226" s="130"/>
      <c r="BH226" s="130"/>
      <c r="BI226" s="130"/>
      <c r="BJ226" s="130"/>
      <c r="BK226" s="130"/>
      <c r="BL226" s="130"/>
      <c r="BM226" s="130"/>
      <c r="BN226" s="130"/>
      <c r="BO226" s="130"/>
      <c r="BP226" s="130"/>
      <c r="BQ226" s="130"/>
      <c r="BR226" s="130"/>
      <c r="BS226" s="130"/>
      <c r="BT226" s="130"/>
      <c r="BU226" s="130"/>
      <c r="BV226" s="130"/>
      <c r="BW226" s="130"/>
      <c r="BX226" s="130"/>
      <c r="BY226" s="130"/>
      <c r="BZ226" s="130"/>
      <c r="CA226" s="130"/>
    </row>
    <row r="227" spans="1:79" ht="14.5" x14ac:dyDescent="0.35">
      <c r="A227" s="129" t="s">
        <v>116</v>
      </c>
      <c r="B227" s="137" t="s">
        <v>407</v>
      </c>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c r="AE227" s="137"/>
      <c r="AF227" s="137"/>
      <c r="AG227" s="137"/>
      <c r="AH227" s="137"/>
      <c r="AI227" s="137"/>
      <c r="AJ227" s="137"/>
      <c r="AK227" s="137"/>
      <c r="AL227" s="137"/>
      <c r="AM227" s="137"/>
      <c r="AN227" s="137"/>
      <c r="AO227" s="137"/>
      <c r="AP227" s="137"/>
      <c r="AQ227" s="137"/>
      <c r="AR227" s="137"/>
      <c r="AS227" s="137"/>
      <c r="AT227" s="137"/>
      <c r="AU227" s="137"/>
      <c r="AV227" s="137"/>
      <c r="AW227" s="130"/>
      <c r="AX227" s="130"/>
      <c r="AY227" s="130"/>
      <c r="AZ227" s="130"/>
      <c r="BA227" s="130"/>
      <c r="BB227" s="130"/>
      <c r="BC227" s="130"/>
      <c r="BD227" s="130"/>
      <c r="BE227" s="130"/>
      <c r="BF227" s="130"/>
      <c r="BG227" s="130"/>
      <c r="BH227" s="130"/>
      <c r="BI227" s="130"/>
      <c r="BJ227" s="130"/>
      <c r="BK227" s="130"/>
      <c r="BL227" s="130"/>
      <c r="BM227" s="130"/>
      <c r="BN227" s="130"/>
      <c r="BO227" s="130"/>
      <c r="BP227" s="130"/>
      <c r="BQ227" s="130"/>
      <c r="BR227" s="130"/>
      <c r="BS227" s="130"/>
      <c r="BT227" s="130"/>
      <c r="BU227" s="130"/>
      <c r="BV227" s="130"/>
      <c r="BW227" s="130"/>
      <c r="BX227" s="130"/>
      <c r="BY227" s="130"/>
      <c r="BZ227" s="130"/>
      <c r="CA227" s="130"/>
    </row>
    <row r="228" spans="1:79" ht="14.5" x14ac:dyDescent="0.35">
      <c r="A228" s="129" t="s">
        <v>117</v>
      </c>
      <c r="B228" s="137" t="s">
        <v>408</v>
      </c>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c r="AE228" s="137"/>
      <c r="AF228" s="137"/>
      <c r="AG228" s="137"/>
      <c r="AH228" s="137"/>
      <c r="AI228" s="137"/>
      <c r="AJ228" s="137"/>
      <c r="AK228" s="137"/>
      <c r="AL228" s="137"/>
      <c r="AM228" s="137"/>
      <c r="AN228" s="137"/>
      <c r="AO228" s="137"/>
      <c r="AP228" s="137"/>
      <c r="AQ228" s="137"/>
      <c r="AR228" s="137"/>
      <c r="AS228" s="137"/>
      <c r="AT228" s="137"/>
      <c r="AU228" s="137"/>
      <c r="AV228" s="137"/>
      <c r="AW228" s="130"/>
      <c r="AX228" s="130"/>
      <c r="AY228" s="130"/>
      <c r="AZ228" s="130"/>
      <c r="BA228" s="130"/>
      <c r="BB228" s="130"/>
      <c r="BC228" s="130"/>
      <c r="BD228" s="130"/>
      <c r="BE228" s="130"/>
      <c r="BF228" s="130"/>
      <c r="BG228" s="130"/>
      <c r="BH228" s="130"/>
      <c r="BI228" s="130"/>
      <c r="BJ228" s="130"/>
      <c r="BK228" s="130"/>
      <c r="BL228" s="130"/>
      <c r="BM228" s="130"/>
      <c r="BN228" s="130"/>
      <c r="BO228" s="130"/>
      <c r="BP228" s="130"/>
      <c r="BQ228" s="130"/>
      <c r="BR228" s="130"/>
      <c r="BS228" s="130"/>
      <c r="BT228" s="130"/>
      <c r="BU228" s="130"/>
      <c r="BV228" s="130"/>
      <c r="BW228" s="130"/>
      <c r="BX228" s="130"/>
      <c r="BY228" s="130"/>
      <c r="BZ228" s="130"/>
      <c r="CA228" s="130"/>
    </row>
    <row r="229" spans="1:79" ht="14.5" x14ac:dyDescent="0.35">
      <c r="A229" s="129" t="s">
        <v>409</v>
      </c>
      <c r="B229" s="137" t="s">
        <v>410</v>
      </c>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c r="AC229" s="137"/>
      <c r="AD229" s="137"/>
      <c r="AE229" s="137"/>
      <c r="AF229" s="137"/>
      <c r="AG229" s="137"/>
      <c r="AH229" s="137"/>
      <c r="AI229" s="137"/>
      <c r="AJ229" s="137"/>
      <c r="AK229" s="137"/>
      <c r="AL229" s="137"/>
      <c r="AM229" s="137"/>
      <c r="AN229" s="137"/>
      <c r="AO229" s="137"/>
      <c r="AP229" s="137"/>
      <c r="AQ229" s="137"/>
      <c r="AR229" s="137"/>
      <c r="AS229" s="137"/>
      <c r="AT229" s="137"/>
      <c r="AU229" s="137"/>
      <c r="AV229" s="137"/>
      <c r="AW229" s="130"/>
      <c r="AX229" s="130"/>
      <c r="AY229" s="130"/>
      <c r="AZ229" s="130"/>
      <c r="BA229" s="130"/>
      <c r="BB229" s="130"/>
      <c r="BC229" s="130"/>
      <c r="BD229" s="130"/>
      <c r="BE229" s="130"/>
      <c r="BF229" s="130"/>
      <c r="BG229" s="130"/>
      <c r="BH229" s="130"/>
      <c r="BI229" s="130"/>
      <c r="BJ229" s="130"/>
      <c r="BK229" s="130"/>
      <c r="BL229" s="130"/>
      <c r="BM229" s="130"/>
      <c r="BN229" s="130"/>
      <c r="BO229" s="130"/>
      <c r="BP229" s="130"/>
      <c r="BQ229" s="130"/>
      <c r="BR229" s="130"/>
      <c r="BS229" s="130"/>
      <c r="BT229" s="130"/>
      <c r="BU229" s="130"/>
      <c r="BV229" s="130"/>
      <c r="BW229" s="130"/>
      <c r="BX229" s="130"/>
      <c r="BY229" s="130"/>
      <c r="BZ229" s="130"/>
      <c r="CA229" s="130"/>
    </row>
    <row r="230" spans="1:79" ht="14.5" x14ac:dyDescent="0.35">
      <c r="A230" s="129" t="s">
        <v>118</v>
      </c>
      <c r="B230" s="137" t="s">
        <v>411</v>
      </c>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c r="AD230" s="137"/>
      <c r="AE230" s="137"/>
      <c r="AF230" s="137"/>
      <c r="AG230" s="137"/>
      <c r="AH230" s="137"/>
      <c r="AI230" s="137"/>
      <c r="AJ230" s="137"/>
      <c r="AK230" s="137"/>
      <c r="AL230" s="137"/>
      <c r="AM230" s="137"/>
      <c r="AN230" s="137"/>
      <c r="AO230" s="137"/>
      <c r="AP230" s="137"/>
      <c r="AQ230" s="137"/>
      <c r="AR230" s="137"/>
      <c r="AS230" s="137"/>
      <c r="AT230" s="137"/>
      <c r="AU230" s="137"/>
      <c r="AV230" s="137"/>
      <c r="AW230" s="130"/>
      <c r="AX230" s="130"/>
      <c r="AY230" s="130"/>
      <c r="AZ230" s="130"/>
      <c r="BA230" s="130"/>
      <c r="BB230" s="130"/>
      <c r="BC230" s="130"/>
      <c r="BD230" s="130"/>
      <c r="BE230" s="130"/>
      <c r="BF230" s="130"/>
      <c r="BG230" s="130"/>
      <c r="BH230" s="130"/>
      <c r="BI230" s="130"/>
      <c r="BJ230" s="130"/>
      <c r="BK230" s="130"/>
      <c r="BL230" s="130"/>
      <c r="BM230" s="130"/>
      <c r="BN230" s="130"/>
      <c r="BO230" s="130"/>
      <c r="BP230" s="130"/>
      <c r="BQ230" s="130"/>
      <c r="BR230" s="130"/>
      <c r="BS230" s="130"/>
      <c r="BT230" s="130"/>
      <c r="BU230" s="130"/>
      <c r="BV230" s="130"/>
      <c r="BW230" s="130"/>
      <c r="BX230" s="130"/>
      <c r="BY230" s="130"/>
      <c r="BZ230" s="130"/>
      <c r="CA230" s="130"/>
    </row>
    <row r="231" spans="1:79" ht="14.5" x14ac:dyDescent="0.35">
      <c r="A231" s="129" t="s">
        <v>412</v>
      </c>
      <c r="B231" s="137" t="s">
        <v>413</v>
      </c>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c r="AG231" s="137"/>
      <c r="AH231" s="137"/>
      <c r="AI231" s="137"/>
      <c r="AJ231" s="137"/>
      <c r="AK231" s="137"/>
      <c r="AL231" s="137"/>
      <c r="AM231" s="137"/>
      <c r="AN231" s="137"/>
      <c r="AO231" s="137"/>
      <c r="AP231" s="137"/>
      <c r="AQ231" s="137"/>
      <c r="AR231" s="137"/>
      <c r="AS231" s="137"/>
      <c r="AT231" s="137"/>
      <c r="AU231" s="137"/>
      <c r="AV231" s="137"/>
      <c r="AW231" s="130"/>
      <c r="AX231" s="130"/>
      <c r="AY231" s="130"/>
      <c r="AZ231" s="130"/>
      <c r="BA231" s="130"/>
      <c r="BB231" s="130"/>
      <c r="BC231" s="130"/>
      <c r="BD231" s="130"/>
      <c r="BE231" s="130"/>
      <c r="BF231" s="130"/>
      <c r="BG231" s="130"/>
      <c r="BH231" s="130"/>
      <c r="BI231" s="130"/>
      <c r="BJ231" s="130"/>
      <c r="BK231" s="130"/>
      <c r="BL231" s="130"/>
      <c r="BM231" s="130"/>
      <c r="BN231" s="130"/>
      <c r="BO231" s="130"/>
      <c r="BP231" s="130"/>
      <c r="BQ231" s="130"/>
      <c r="BR231" s="130"/>
      <c r="BS231" s="130"/>
      <c r="BT231" s="130"/>
      <c r="BU231" s="130"/>
      <c r="BV231" s="130"/>
      <c r="BW231" s="130"/>
      <c r="BX231" s="130"/>
      <c r="BY231" s="130"/>
      <c r="BZ231" s="130"/>
      <c r="CA231" s="130"/>
    </row>
    <row r="232" spans="1:79" ht="14.5" x14ac:dyDescent="0.35">
      <c r="A232" s="129" t="s">
        <v>119</v>
      </c>
      <c r="B232" s="137" t="s">
        <v>414</v>
      </c>
      <c r="C232" s="137"/>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c r="AE232" s="137"/>
      <c r="AF232" s="137"/>
      <c r="AG232" s="137"/>
      <c r="AH232" s="137"/>
      <c r="AI232" s="137"/>
      <c r="AJ232" s="137"/>
      <c r="AK232" s="137"/>
      <c r="AL232" s="137"/>
      <c r="AM232" s="137"/>
      <c r="AN232" s="137"/>
      <c r="AO232" s="137"/>
      <c r="AP232" s="137"/>
      <c r="AQ232" s="137"/>
      <c r="AR232" s="137"/>
      <c r="AS232" s="137"/>
      <c r="AT232" s="137"/>
      <c r="AU232" s="137"/>
      <c r="AV232" s="137"/>
      <c r="AW232" s="130"/>
      <c r="AX232" s="130"/>
      <c r="AY232" s="130"/>
      <c r="AZ232" s="130"/>
      <c r="BA232" s="130"/>
      <c r="BB232" s="130"/>
      <c r="BC232" s="130"/>
      <c r="BD232" s="130"/>
      <c r="BE232" s="130"/>
      <c r="BF232" s="130"/>
      <c r="BG232" s="130"/>
      <c r="BH232" s="130"/>
      <c r="BI232" s="130"/>
      <c r="BJ232" s="130"/>
      <c r="BK232" s="130"/>
      <c r="BL232" s="130"/>
      <c r="BM232" s="130"/>
      <c r="BN232" s="130"/>
      <c r="BO232" s="130"/>
      <c r="BP232" s="130"/>
      <c r="BQ232" s="130"/>
      <c r="BR232" s="130"/>
      <c r="BS232" s="130"/>
      <c r="BT232" s="130"/>
      <c r="BU232" s="130"/>
      <c r="BV232" s="130"/>
      <c r="BW232" s="130"/>
      <c r="BX232" s="130"/>
      <c r="BY232" s="130"/>
      <c r="BZ232" s="130"/>
      <c r="CA232" s="130"/>
    </row>
    <row r="233" spans="1:79" ht="14.5" x14ac:dyDescent="0.35">
      <c r="A233" s="129" t="s">
        <v>120</v>
      </c>
      <c r="B233" s="137" t="s">
        <v>415</v>
      </c>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E233" s="137"/>
      <c r="AF233" s="137"/>
      <c r="AG233" s="137"/>
      <c r="AH233" s="137"/>
      <c r="AI233" s="137"/>
      <c r="AJ233" s="137"/>
      <c r="AK233" s="137"/>
      <c r="AL233" s="137"/>
      <c r="AM233" s="137"/>
      <c r="AN233" s="137"/>
      <c r="AO233" s="137"/>
      <c r="AP233" s="137"/>
      <c r="AQ233" s="137"/>
      <c r="AR233" s="137"/>
      <c r="AS233" s="137"/>
      <c r="AT233" s="137"/>
      <c r="AU233" s="137"/>
      <c r="AV233" s="137"/>
      <c r="AW233" s="130"/>
      <c r="AX233" s="130"/>
      <c r="AY233" s="130"/>
      <c r="AZ233" s="130"/>
      <c r="BA233" s="130"/>
      <c r="BB233" s="130"/>
      <c r="BC233" s="130"/>
      <c r="BD233" s="130"/>
      <c r="BE233" s="130"/>
      <c r="BF233" s="130"/>
      <c r="BG233" s="130"/>
      <c r="BH233" s="130"/>
      <c r="BI233" s="130"/>
      <c r="BJ233" s="130"/>
      <c r="BK233" s="130"/>
      <c r="BL233" s="130"/>
      <c r="BM233" s="130"/>
      <c r="BN233" s="130"/>
      <c r="BO233" s="130"/>
      <c r="BP233" s="130"/>
      <c r="BQ233" s="130"/>
      <c r="BR233" s="130"/>
      <c r="BS233" s="130"/>
      <c r="BT233" s="130"/>
      <c r="BU233" s="130"/>
      <c r="BV233" s="130"/>
      <c r="BW233" s="130"/>
      <c r="BX233" s="130"/>
      <c r="BY233" s="130"/>
      <c r="BZ233" s="130"/>
      <c r="CA233" s="130"/>
    </row>
    <row r="234" spans="1:79" ht="14.5" x14ac:dyDescent="0.35">
      <c r="A234" s="129" t="s">
        <v>416</v>
      </c>
      <c r="B234" s="137" t="s">
        <v>417</v>
      </c>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c r="AC234" s="137"/>
      <c r="AD234" s="137"/>
      <c r="AE234" s="137"/>
      <c r="AF234" s="137"/>
      <c r="AG234" s="137"/>
      <c r="AH234" s="137"/>
      <c r="AI234" s="137"/>
      <c r="AJ234" s="137"/>
      <c r="AK234" s="137"/>
      <c r="AL234" s="137"/>
      <c r="AM234" s="137"/>
      <c r="AN234" s="137"/>
      <c r="AO234" s="137"/>
      <c r="AP234" s="137"/>
      <c r="AQ234" s="137"/>
      <c r="AR234" s="137"/>
      <c r="AS234" s="137"/>
      <c r="AT234" s="137"/>
      <c r="AU234" s="137"/>
      <c r="AV234" s="137"/>
      <c r="AW234" s="130"/>
      <c r="AX234" s="130"/>
      <c r="AY234" s="130"/>
      <c r="AZ234" s="130"/>
      <c r="BA234" s="130"/>
      <c r="BB234" s="130"/>
      <c r="BC234" s="130"/>
      <c r="BD234" s="130"/>
      <c r="BE234" s="130"/>
      <c r="BF234" s="130"/>
      <c r="BG234" s="130"/>
      <c r="BH234" s="130"/>
      <c r="BI234" s="130"/>
      <c r="BJ234" s="130"/>
      <c r="BK234" s="130"/>
      <c r="BL234" s="130"/>
      <c r="BM234" s="130"/>
      <c r="BN234" s="130"/>
      <c r="BO234" s="130"/>
      <c r="BP234" s="130"/>
      <c r="BQ234" s="130"/>
      <c r="BR234" s="130"/>
      <c r="BS234" s="130"/>
      <c r="BT234" s="130"/>
      <c r="BU234" s="130"/>
      <c r="BV234" s="130"/>
      <c r="BW234" s="130"/>
      <c r="BX234" s="130"/>
      <c r="BY234" s="130"/>
      <c r="BZ234" s="130"/>
      <c r="CA234" s="130"/>
    </row>
    <row r="235" spans="1:79" ht="14.5" x14ac:dyDescent="0.35">
      <c r="A235" s="129" t="s">
        <v>121</v>
      </c>
      <c r="B235" s="137" t="s">
        <v>418</v>
      </c>
      <c r="C235" s="137"/>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c r="AC235" s="137"/>
      <c r="AD235" s="137"/>
      <c r="AE235" s="137"/>
      <c r="AF235" s="137"/>
      <c r="AG235" s="137"/>
      <c r="AH235" s="137"/>
      <c r="AI235" s="137"/>
      <c r="AJ235" s="137"/>
      <c r="AK235" s="137"/>
      <c r="AL235" s="137"/>
      <c r="AM235" s="137"/>
      <c r="AN235" s="137"/>
      <c r="AO235" s="137"/>
      <c r="AP235" s="137"/>
      <c r="AQ235" s="137"/>
      <c r="AR235" s="137"/>
      <c r="AS235" s="137"/>
      <c r="AT235" s="137"/>
      <c r="AU235" s="137"/>
      <c r="AV235" s="137"/>
      <c r="AW235" s="130"/>
      <c r="AX235" s="130"/>
      <c r="AY235" s="130"/>
      <c r="AZ235" s="130"/>
      <c r="BA235" s="130"/>
      <c r="BB235" s="130"/>
      <c r="BC235" s="130"/>
      <c r="BD235" s="130"/>
      <c r="BE235" s="130"/>
      <c r="BF235" s="130"/>
      <c r="BG235" s="130"/>
      <c r="BH235" s="130"/>
      <c r="BI235" s="130"/>
      <c r="BJ235" s="130"/>
      <c r="BK235" s="130"/>
      <c r="BL235" s="130"/>
      <c r="BM235" s="130"/>
      <c r="BN235" s="130"/>
      <c r="BO235" s="130"/>
      <c r="BP235" s="130"/>
      <c r="BQ235" s="130"/>
      <c r="BR235" s="130"/>
      <c r="BS235" s="130"/>
      <c r="BT235" s="130"/>
      <c r="BU235" s="130"/>
      <c r="BV235" s="130"/>
      <c r="BW235" s="130"/>
      <c r="BX235" s="130"/>
      <c r="BY235" s="130"/>
      <c r="BZ235" s="130"/>
      <c r="CA235" s="130"/>
    </row>
    <row r="236" spans="1:79" ht="14.5" x14ac:dyDescent="0.35">
      <c r="A236" s="129" t="s">
        <v>122</v>
      </c>
      <c r="B236" s="137" t="s">
        <v>419</v>
      </c>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c r="AC236" s="137"/>
      <c r="AD236" s="137"/>
      <c r="AE236" s="137"/>
      <c r="AF236" s="137"/>
      <c r="AG236" s="137"/>
      <c r="AH236" s="137"/>
      <c r="AI236" s="137"/>
      <c r="AJ236" s="137"/>
      <c r="AK236" s="137"/>
      <c r="AL236" s="137"/>
      <c r="AM236" s="137"/>
      <c r="AN236" s="137"/>
      <c r="AO236" s="137"/>
      <c r="AP236" s="137"/>
      <c r="AQ236" s="137"/>
      <c r="AR236" s="137"/>
      <c r="AS236" s="137"/>
      <c r="AT236" s="137"/>
      <c r="AU236" s="137"/>
      <c r="AV236" s="137"/>
      <c r="AW236" s="130"/>
      <c r="AX236" s="130"/>
      <c r="AY236" s="130"/>
      <c r="AZ236" s="130"/>
      <c r="BA236" s="130"/>
      <c r="BB236" s="130"/>
      <c r="BC236" s="130"/>
      <c r="BD236" s="130"/>
      <c r="BE236" s="130"/>
      <c r="BF236" s="130"/>
      <c r="BG236" s="130"/>
      <c r="BH236" s="130"/>
      <c r="BI236" s="130"/>
      <c r="BJ236" s="130"/>
      <c r="BK236" s="130"/>
      <c r="BL236" s="130"/>
      <c r="BM236" s="130"/>
      <c r="BN236" s="130"/>
      <c r="BO236" s="130"/>
      <c r="BP236" s="130"/>
      <c r="BQ236" s="130"/>
      <c r="BR236" s="130"/>
      <c r="BS236" s="130"/>
      <c r="BT236" s="130"/>
      <c r="BU236" s="130"/>
      <c r="BV236" s="130"/>
      <c r="BW236" s="130"/>
      <c r="BX236" s="130"/>
      <c r="BY236" s="130"/>
      <c r="BZ236" s="130"/>
      <c r="CA236" s="130"/>
    </row>
    <row r="237" spans="1:79" ht="14.5" x14ac:dyDescent="0.35">
      <c r="A237" s="129" t="s">
        <v>123</v>
      </c>
      <c r="B237" s="137" t="s">
        <v>420</v>
      </c>
      <c r="C237" s="137"/>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c r="AA237" s="137"/>
      <c r="AB237" s="137"/>
      <c r="AC237" s="137"/>
      <c r="AD237" s="137"/>
      <c r="AE237" s="137"/>
      <c r="AF237" s="137"/>
      <c r="AG237" s="137"/>
      <c r="AH237" s="137"/>
      <c r="AI237" s="137"/>
      <c r="AJ237" s="137"/>
      <c r="AK237" s="137"/>
      <c r="AL237" s="137"/>
      <c r="AM237" s="137"/>
      <c r="AN237" s="137"/>
      <c r="AO237" s="137"/>
      <c r="AP237" s="137"/>
      <c r="AQ237" s="137"/>
      <c r="AR237" s="137"/>
      <c r="AS237" s="137"/>
      <c r="AT237" s="137"/>
      <c r="AU237" s="137"/>
      <c r="AV237" s="137"/>
      <c r="AW237" s="130"/>
      <c r="AX237" s="130"/>
      <c r="AY237" s="130"/>
      <c r="AZ237" s="130"/>
      <c r="BA237" s="130"/>
      <c r="BB237" s="130"/>
      <c r="BC237" s="130"/>
      <c r="BD237" s="130"/>
      <c r="BE237" s="130"/>
      <c r="BF237" s="130"/>
      <c r="BG237" s="130"/>
      <c r="BH237" s="130"/>
      <c r="BI237" s="130"/>
      <c r="BJ237" s="130"/>
      <c r="BK237" s="130"/>
      <c r="BL237" s="130"/>
      <c r="BM237" s="130"/>
      <c r="BN237" s="130"/>
      <c r="BO237" s="130"/>
      <c r="BP237" s="130"/>
      <c r="BQ237" s="130"/>
      <c r="BR237" s="130"/>
      <c r="BS237" s="130"/>
      <c r="BT237" s="130"/>
      <c r="BU237" s="130"/>
      <c r="BV237" s="130"/>
      <c r="BW237" s="130"/>
      <c r="BX237" s="130"/>
      <c r="BY237" s="130"/>
      <c r="BZ237" s="130"/>
      <c r="CA237" s="130"/>
    </row>
    <row r="238" spans="1:79" ht="14.5" x14ac:dyDescent="0.35">
      <c r="A238" s="129" t="s">
        <v>124</v>
      </c>
      <c r="B238" s="137" t="s">
        <v>421</v>
      </c>
      <c r="C238" s="137"/>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c r="AA238" s="137"/>
      <c r="AB238" s="137"/>
      <c r="AC238" s="137"/>
      <c r="AD238" s="137"/>
      <c r="AE238" s="137"/>
      <c r="AF238" s="137"/>
      <c r="AG238" s="137"/>
      <c r="AH238" s="137"/>
      <c r="AI238" s="137"/>
      <c r="AJ238" s="137"/>
      <c r="AK238" s="137"/>
      <c r="AL238" s="137"/>
      <c r="AM238" s="137"/>
      <c r="AN238" s="137"/>
      <c r="AO238" s="137"/>
      <c r="AP238" s="137"/>
      <c r="AQ238" s="137"/>
      <c r="AR238" s="137"/>
      <c r="AS238" s="137"/>
      <c r="AT238" s="137"/>
      <c r="AU238" s="137"/>
      <c r="AV238" s="137"/>
      <c r="AW238" s="130"/>
      <c r="AX238" s="130"/>
      <c r="AY238" s="130"/>
      <c r="AZ238" s="130"/>
      <c r="BA238" s="130"/>
      <c r="BB238" s="130"/>
      <c r="BC238" s="130"/>
      <c r="BD238" s="130"/>
      <c r="BE238" s="130"/>
      <c r="BF238" s="130"/>
      <c r="BG238" s="130"/>
      <c r="BH238" s="130"/>
      <c r="BI238" s="130"/>
      <c r="BJ238" s="130"/>
      <c r="BK238" s="130"/>
      <c r="BL238" s="130"/>
      <c r="BM238" s="130"/>
      <c r="BN238" s="130"/>
      <c r="BO238" s="130"/>
      <c r="BP238" s="130"/>
      <c r="BQ238" s="130"/>
      <c r="BR238" s="130"/>
      <c r="BS238" s="130"/>
      <c r="BT238" s="130"/>
      <c r="BU238" s="130"/>
      <c r="BV238" s="130"/>
      <c r="BW238" s="130"/>
      <c r="BX238" s="130"/>
      <c r="BY238" s="130"/>
      <c r="BZ238" s="130"/>
      <c r="CA238" s="130"/>
    </row>
    <row r="239" spans="1:79" ht="14.5" x14ac:dyDescent="0.35">
      <c r="A239" s="129" t="s">
        <v>125</v>
      </c>
      <c r="B239" s="137" t="s">
        <v>422</v>
      </c>
      <c r="C239" s="137"/>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c r="AA239" s="137"/>
      <c r="AB239" s="137"/>
      <c r="AC239" s="137"/>
      <c r="AD239" s="137"/>
      <c r="AE239" s="137"/>
      <c r="AF239" s="137"/>
      <c r="AG239" s="137"/>
      <c r="AH239" s="137"/>
      <c r="AI239" s="137"/>
      <c r="AJ239" s="137"/>
      <c r="AK239" s="137"/>
      <c r="AL239" s="137"/>
      <c r="AM239" s="137"/>
      <c r="AN239" s="137"/>
      <c r="AO239" s="137"/>
      <c r="AP239" s="137"/>
      <c r="AQ239" s="137"/>
      <c r="AR239" s="137"/>
      <c r="AS239" s="137"/>
      <c r="AT239" s="137"/>
      <c r="AU239" s="137"/>
      <c r="AV239" s="137"/>
      <c r="AW239" s="130"/>
      <c r="AX239" s="130"/>
      <c r="AY239" s="130"/>
      <c r="AZ239" s="130"/>
      <c r="BA239" s="130"/>
      <c r="BB239" s="130"/>
      <c r="BC239" s="130"/>
      <c r="BD239" s="130"/>
      <c r="BE239" s="130"/>
      <c r="BF239" s="130"/>
      <c r="BG239" s="130"/>
      <c r="BH239" s="130"/>
      <c r="BI239" s="130"/>
      <c r="BJ239" s="130"/>
      <c r="BK239" s="130"/>
      <c r="BL239" s="130"/>
      <c r="BM239" s="130"/>
      <c r="BN239" s="130"/>
      <c r="BO239" s="130"/>
      <c r="BP239" s="130"/>
      <c r="BQ239" s="130"/>
      <c r="BR239" s="130"/>
      <c r="BS239" s="130"/>
      <c r="BT239" s="130"/>
      <c r="BU239" s="130"/>
      <c r="BV239" s="130"/>
      <c r="BW239" s="130"/>
      <c r="BX239" s="130"/>
      <c r="BY239" s="130"/>
      <c r="BZ239" s="130"/>
      <c r="CA239" s="130"/>
    </row>
    <row r="240" spans="1:79" ht="14.5" x14ac:dyDescent="0.35">
      <c r="A240" s="129" t="s">
        <v>423</v>
      </c>
      <c r="B240" s="137" t="s">
        <v>424</v>
      </c>
      <c r="C240" s="137"/>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137"/>
      <c r="AE240" s="137"/>
      <c r="AF240" s="137"/>
      <c r="AG240" s="137"/>
      <c r="AH240" s="137"/>
      <c r="AI240" s="137"/>
      <c r="AJ240" s="137"/>
      <c r="AK240" s="137"/>
      <c r="AL240" s="137"/>
      <c r="AM240" s="137"/>
      <c r="AN240" s="137"/>
      <c r="AO240" s="137"/>
      <c r="AP240" s="137"/>
      <c r="AQ240" s="137"/>
      <c r="AR240" s="137"/>
      <c r="AS240" s="137"/>
      <c r="AT240" s="137"/>
      <c r="AU240" s="137"/>
      <c r="AV240" s="137"/>
      <c r="AW240" s="130"/>
      <c r="AX240" s="130"/>
      <c r="AY240" s="130"/>
      <c r="AZ240" s="130"/>
      <c r="BA240" s="130"/>
      <c r="BB240" s="130"/>
      <c r="BC240" s="130"/>
      <c r="BD240" s="130"/>
      <c r="BE240" s="130"/>
      <c r="BF240" s="130"/>
      <c r="BG240" s="130"/>
      <c r="BH240" s="130"/>
      <c r="BI240" s="130"/>
      <c r="BJ240" s="130"/>
      <c r="BK240" s="130"/>
      <c r="BL240" s="130"/>
      <c r="BM240" s="130"/>
      <c r="BN240" s="130"/>
      <c r="BO240" s="130"/>
      <c r="BP240" s="130"/>
      <c r="BQ240" s="130"/>
      <c r="BR240" s="130"/>
      <c r="BS240" s="130"/>
      <c r="BT240" s="130"/>
      <c r="BU240" s="130"/>
      <c r="BV240" s="130"/>
      <c r="BW240" s="130"/>
      <c r="BX240" s="130"/>
      <c r="BY240" s="130"/>
      <c r="BZ240" s="130"/>
      <c r="CA240" s="130"/>
    </row>
    <row r="241" spans="1:79" ht="14.5" x14ac:dyDescent="0.35">
      <c r="A241" s="129" t="s">
        <v>126</v>
      </c>
      <c r="B241" s="137" t="s">
        <v>425</v>
      </c>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c r="AC241" s="137"/>
      <c r="AD241" s="137"/>
      <c r="AE241" s="137"/>
      <c r="AF241" s="137"/>
      <c r="AG241" s="137"/>
      <c r="AH241" s="137"/>
      <c r="AI241" s="137"/>
      <c r="AJ241" s="137"/>
      <c r="AK241" s="137"/>
      <c r="AL241" s="137"/>
      <c r="AM241" s="137"/>
      <c r="AN241" s="137"/>
      <c r="AO241" s="137"/>
      <c r="AP241" s="137"/>
      <c r="AQ241" s="137"/>
      <c r="AR241" s="137"/>
      <c r="AS241" s="137"/>
      <c r="AT241" s="137"/>
      <c r="AU241" s="137"/>
      <c r="AV241" s="137"/>
      <c r="AW241" s="130"/>
      <c r="AX241" s="130"/>
      <c r="AY241" s="130"/>
      <c r="AZ241" s="130"/>
      <c r="BA241" s="130"/>
      <c r="BB241" s="130"/>
      <c r="BC241" s="130"/>
      <c r="BD241" s="130"/>
      <c r="BE241" s="130"/>
      <c r="BF241" s="130"/>
      <c r="BG241" s="130"/>
      <c r="BH241" s="130"/>
      <c r="BI241" s="130"/>
      <c r="BJ241" s="130"/>
      <c r="BK241" s="130"/>
      <c r="BL241" s="130"/>
      <c r="BM241" s="130"/>
      <c r="BN241" s="130"/>
      <c r="BO241" s="130"/>
      <c r="BP241" s="130"/>
      <c r="BQ241" s="130"/>
      <c r="BR241" s="130"/>
      <c r="BS241" s="130"/>
      <c r="BT241" s="130"/>
      <c r="BU241" s="130"/>
      <c r="BV241" s="130"/>
      <c r="BW241" s="130"/>
      <c r="BX241" s="130"/>
      <c r="BY241" s="130"/>
      <c r="BZ241" s="130"/>
      <c r="CA241" s="130"/>
    </row>
    <row r="242" spans="1:79" ht="14.5" x14ac:dyDescent="0.35">
      <c r="A242" s="129" t="s">
        <v>426</v>
      </c>
      <c r="B242" s="137" t="s">
        <v>427</v>
      </c>
      <c r="C242" s="137"/>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c r="AA242" s="137"/>
      <c r="AB242" s="137"/>
      <c r="AC242" s="137"/>
      <c r="AD242" s="137"/>
      <c r="AE242" s="137"/>
      <c r="AF242" s="137"/>
      <c r="AG242" s="137"/>
      <c r="AH242" s="137"/>
      <c r="AI242" s="137"/>
      <c r="AJ242" s="137"/>
      <c r="AK242" s="137"/>
      <c r="AL242" s="137"/>
      <c r="AM242" s="137"/>
      <c r="AN242" s="137"/>
      <c r="AO242" s="137"/>
      <c r="AP242" s="137"/>
      <c r="AQ242" s="137"/>
      <c r="AR242" s="137"/>
      <c r="AS242" s="137"/>
      <c r="AT242" s="137"/>
      <c r="AU242" s="137"/>
      <c r="AV242" s="137"/>
      <c r="AW242" s="130"/>
      <c r="AX242" s="130"/>
      <c r="AY242" s="130"/>
      <c r="AZ242" s="130"/>
      <c r="BA242" s="130"/>
      <c r="BB242" s="130"/>
      <c r="BC242" s="130"/>
      <c r="BD242" s="130"/>
      <c r="BE242" s="130"/>
      <c r="BF242" s="130"/>
      <c r="BG242" s="130"/>
      <c r="BH242" s="130"/>
      <c r="BI242" s="130"/>
      <c r="BJ242" s="130"/>
      <c r="BK242" s="130"/>
      <c r="BL242" s="130"/>
      <c r="BM242" s="130"/>
      <c r="BN242" s="130"/>
      <c r="BO242" s="130"/>
      <c r="BP242" s="130"/>
      <c r="BQ242" s="130"/>
      <c r="BR242" s="130"/>
      <c r="BS242" s="130"/>
      <c r="BT242" s="130"/>
      <c r="BU242" s="130"/>
      <c r="BV242" s="130"/>
      <c r="BW242" s="130"/>
      <c r="BX242" s="130"/>
      <c r="BY242" s="130"/>
      <c r="BZ242" s="130"/>
      <c r="CA242" s="130"/>
    </row>
    <row r="243" spans="1:79" ht="14.5" x14ac:dyDescent="0.35">
      <c r="A243" s="129" t="s">
        <v>127</v>
      </c>
      <c r="B243" s="137" t="s">
        <v>428</v>
      </c>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c r="AE243" s="137"/>
      <c r="AF243" s="137"/>
      <c r="AG243" s="137"/>
      <c r="AH243" s="137"/>
      <c r="AI243" s="137"/>
      <c r="AJ243" s="137"/>
      <c r="AK243" s="137"/>
      <c r="AL243" s="137"/>
      <c r="AM243" s="137"/>
      <c r="AN243" s="137"/>
      <c r="AO243" s="137"/>
      <c r="AP243" s="137"/>
      <c r="AQ243" s="137"/>
      <c r="AR243" s="137"/>
      <c r="AS243" s="137"/>
      <c r="AT243" s="137"/>
      <c r="AU243" s="137"/>
      <c r="AV243" s="137"/>
      <c r="AW243" s="130"/>
      <c r="AX243" s="130"/>
      <c r="AY243" s="130"/>
      <c r="AZ243" s="130"/>
      <c r="BA243" s="130"/>
      <c r="BB243" s="130"/>
      <c r="BC243" s="130"/>
      <c r="BD243" s="130"/>
      <c r="BE243" s="130"/>
      <c r="BF243" s="130"/>
      <c r="BG243" s="130"/>
      <c r="BH243" s="130"/>
      <c r="BI243" s="130"/>
      <c r="BJ243" s="130"/>
      <c r="BK243" s="130"/>
      <c r="BL243" s="130"/>
      <c r="BM243" s="130"/>
      <c r="BN243" s="130"/>
      <c r="BO243" s="130"/>
      <c r="BP243" s="130"/>
      <c r="BQ243" s="130"/>
      <c r="BR243" s="130"/>
      <c r="BS243" s="130"/>
      <c r="BT243" s="130"/>
      <c r="BU243" s="130"/>
      <c r="BV243" s="130"/>
      <c r="BW243" s="130"/>
      <c r="BX243" s="130"/>
      <c r="BY243" s="130"/>
      <c r="BZ243" s="130"/>
      <c r="CA243" s="130"/>
    </row>
    <row r="244" spans="1:79" ht="14.5" x14ac:dyDescent="0.35">
      <c r="A244" s="129" t="s">
        <v>128</v>
      </c>
      <c r="B244" s="137" t="s">
        <v>429</v>
      </c>
      <c r="C244" s="137"/>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c r="AC244" s="137"/>
      <c r="AD244" s="137"/>
      <c r="AE244" s="137"/>
      <c r="AF244" s="137"/>
      <c r="AG244" s="137"/>
      <c r="AH244" s="137"/>
      <c r="AI244" s="137"/>
      <c r="AJ244" s="137"/>
      <c r="AK244" s="137"/>
      <c r="AL244" s="137"/>
      <c r="AM244" s="137"/>
      <c r="AN244" s="137"/>
      <c r="AO244" s="137"/>
      <c r="AP244" s="137"/>
      <c r="AQ244" s="137"/>
      <c r="AR244" s="137"/>
      <c r="AS244" s="137"/>
      <c r="AT244" s="137"/>
      <c r="AU244" s="137"/>
      <c r="AV244" s="137"/>
      <c r="AW244" s="130"/>
      <c r="AX244" s="130"/>
      <c r="AY244" s="130"/>
      <c r="AZ244" s="130"/>
      <c r="BA244" s="130"/>
      <c r="BB244" s="130"/>
      <c r="BC244" s="130"/>
      <c r="BD244" s="130"/>
      <c r="BE244" s="130"/>
      <c r="BF244" s="130"/>
      <c r="BG244" s="130"/>
      <c r="BH244" s="130"/>
      <c r="BI244" s="130"/>
      <c r="BJ244" s="130"/>
      <c r="BK244" s="130"/>
      <c r="BL244" s="130"/>
      <c r="BM244" s="130"/>
      <c r="BN244" s="130"/>
      <c r="BO244" s="130"/>
      <c r="BP244" s="130"/>
      <c r="BQ244" s="130"/>
      <c r="BR244" s="130"/>
      <c r="BS244" s="130"/>
      <c r="BT244" s="130"/>
      <c r="BU244" s="130"/>
      <c r="BV244" s="130"/>
      <c r="BW244" s="130"/>
      <c r="BX244" s="130"/>
      <c r="BY244" s="130"/>
      <c r="BZ244" s="130"/>
      <c r="CA244" s="130"/>
    </row>
    <row r="245" spans="1:79" ht="14.5" x14ac:dyDescent="0.35">
      <c r="A245" s="129" t="s">
        <v>129</v>
      </c>
      <c r="B245" s="137" t="s">
        <v>430</v>
      </c>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c r="AC245" s="137"/>
      <c r="AD245" s="137"/>
      <c r="AE245" s="137"/>
      <c r="AF245" s="137"/>
      <c r="AG245" s="137"/>
      <c r="AH245" s="137"/>
      <c r="AI245" s="137"/>
      <c r="AJ245" s="137"/>
      <c r="AK245" s="137"/>
      <c r="AL245" s="137"/>
      <c r="AM245" s="137"/>
      <c r="AN245" s="137"/>
      <c r="AO245" s="137"/>
      <c r="AP245" s="137"/>
      <c r="AQ245" s="137"/>
      <c r="AR245" s="137"/>
      <c r="AS245" s="137"/>
      <c r="AT245" s="137"/>
      <c r="AU245" s="137"/>
      <c r="AV245" s="137"/>
      <c r="AW245" s="130"/>
      <c r="AX245" s="130"/>
      <c r="AY245" s="130"/>
      <c r="AZ245" s="130"/>
      <c r="BA245" s="130"/>
      <c r="BB245" s="130"/>
      <c r="BC245" s="130"/>
      <c r="BD245" s="130"/>
      <c r="BE245" s="130"/>
      <c r="BF245" s="130"/>
      <c r="BG245" s="130"/>
      <c r="BH245" s="130"/>
      <c r="BI245" s="130"/>
      <c r="BJ245" s="130"/>
      <c r="BK245" s="130"/>
      <c r="BL245" s="130"/>
      <c r="BM245" s="130"/>
      <c r="BN245" s="130"/>
      <c r="BO245" s="130"/>
      <c r="BP245" s="130"/>
      <c r="BQ245" s="130"/>
      <c r="BR245" s="130"/>
      <c r="BS245" s="130"/>
      <c r="BT245" s="130"/>
      <c r="BU245" s="130"/>
      <c r="BV245" s="130"/>
      <c r="BW245" s="130"/>
      <c r="BX245" s="130"/>
      <c r="BY245" s="130"/>
      <c r="BZ245" s="130"/>
      <c r="CA245" s="130"/>
    </row>
    <row r="246" spans="1:79" ht="14.5" x14ac:dyDescent="0.35">
      <c r="A246" s="129" t="s">
        <v>130</v>
      </c>
      <c r="B246" s="137" t="s">
        <v>431</v>
      </c>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c r="AE246" s="137"/>
      <c r="AF246" s="137"/>
      <c r="AG246" s="137"/>
      <c r="AH246" s="137"/>
      <c r="AI246" s="137"/>
      <c r="AJ246" s="137"/>
      <c r="AK246" s="137"/>
      <c r="AL246" s="137"/>
      <c r="AM246" s="137"/>
      <c r="AN246" s="137"/>
      <c r="AO246" s="137"/>
      <c r="AP246" s="137"/>
      <c r="AQ246" s="137"/>
      <c r="AR246" s="137"/>
      <c r="AS246" s="137"/>
      <c r="AT246" s="137"/>
      <c r="AU246" s="137"/>
      <c r="AV246" s="137"/>
      <c r="AW246" s="130"/>
      <c r="AX246" s="130"/>
      <c r="AY246" s="130"/>
      <c r="AZ246" s="130"/>
      <c r="BA246" s="130"/>
      <c r="BB246" s="130"/>
      <c r="BC246" s="130"/>
      <c r="BD246" s="130"/>
      <c r="BE246" s="130"/>
      <c r="BF246" s="130"/>
      <c r="BG246" s="130"/>
      <c r="BH246" s="130"/>
      <c r="BI246" s="130"/>
      <c r="BJ246" s="130"/>
      <c r="BK246" s="130"/>
      <c r="BL246" s="130"/>
      <c r="BM246" s="130"/>
      <c r="BN246" s="130"/>
      <c r="BO246" s="130"/>
      <c r="BP246" s="130"/>
      <c r="BQ246" s="130"/>
      <c r="BR246" s="130"/>
      <c r="BS246" s="130"/>
      <c r="BT246" s="130"/>
      <c r="BU246" s="130"/>
      <c r="BV246" s="130"/>
      <c r="BW246" s="130"/>
      <c r="BX246" s="130"/>
      <c r="BY246" s="130"/>
      <c r="BZ246" s="130"/>
      <c r="CA246" s="130"/>
    </row>
    <row r="247" spans="1:79" ht="14.5" x14ac:dyDescent="0.35">
      <c r="A247" s="129" t="s">
        <v>131</v>
      </c>
      <c r="B247" s="137" t="s">
        <v>432</v>
      </c>
      <c r="C247" s="137"/>
      <c r="D247" s="137"/>
      <c r="E247" s="137"/>
      <c r="F247" s="137"/>
      <c r="G247" s="137"/>
      <c r="H247" s="137"/>
      <c r="I247" s="137"/>
      <c r="J247" s="137"/>
      <c r="K247" s="137"/>
      <c r="L247" s="137"/>
      <c r="M247" s="137"/>
      <c r="N247" s="137"/>
      <c r="O247" s="137"/>
      <c r="P247" s="137"/>
      <c r="Q247" s="137"/>
      <c r="R247" s="137"/>
      <c r="S247" s="137"/>
      <c r="T247" s="137"/>
      <c r="U247" s="137"/>
      <c r="V247" s="137"/>
      <c r="W247" s="137"/>
      <c r="X247" s="137"/>
      <c r="Y247" s="137"/>
      <c r="Z247" s="137"/>
      <c r="AA247" s="137"/>
      <c r="AB247" s="137"/>
      <c r="AC247" s="137"/>
      <c r="AD247" s="137"/>
      <c r="AE247" s="137"/>
      <c r="AF247" s="137"/>
      <c r="AG247" s="137"/>
      <c r="AH247" s="137"/>
      <c r="AI247" s="137"/>
      <c r="AJ247" s="137"/>
      <c r="AK247" s="137"/>
      <c r="AL247" s="137"/>
      <c r="AM247" s="137"/>
      <c r="AN247" s="137"/>
      <c r="AO247" s="137"/>
      <c r="AP247" s="137"/>
      <c r="AQ247" s="137"/>
      <c r="AR247" s="137"/>
      <c r="AS247" s="137"/>
      <c r="AT247" s="137"/>
      <c r="AU247" s="137"/>
      <c r="AV247" s="137"/>
      <c r="AW247" s="130"/>
      <c r="AX247" s="130"/>
      <c r="AY247" s="130"/>
      <c r="AZ247" s="130"/>
      <c r="BA247" s="130"/>
      <c r="BB247" s="130"/>
      <c r="BC247" s="130"/>
      <c r="BD247" s="130"/>
      <c r="BE247" s="130"/>
      <c r="BF247" s="130"/>
      <c r="BG247" s="130"/>
      <c r="BH247" s="130"/>
      <c r="BI247" s="130"/>
      <c r="BJ247" s="130"/>
      <c r="BK247" s="130"/>
      <c r="BL247" s="130"/>
      <c r="BM247" s="130"/>
      <c r="BN247" s="130"/>
      <c r="BO247" s="130"/>
      <c r="BP247" s="130"/>
      <c r="BQ247" s="130"/>
      <c r="BR247" s="130"/>
      <c r="BS247" s="130"/>
      <c r="BT247" s="130"/>
      <c r="BU247" s="130"/>
      <c r="BV247" s="130"/>
      <c r="BW247" s="130"/>
      <c r="BX247" s="130"/>
      <c r="BY247" s="130"/>
      <c r="BZ247" s="130"/>
      <c r="CA247" s="130"/>
    </row>
    <row r="248" spans="1:79" ht="14.5" x14ac:dyDescent="0.35">
      <c r="A248" s="129" t="s">
        <v>132</v>
      </c>
      <c r="B248" s="137" t="s">
        <v>433</v>
      </c>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c r="AA248" s="137"/>
      <c r="AB248" s="137"/>
      <c r="AC248" s="137"/>
      <c r="AD248" s="137"/>
      <c r="AE248" s="137"/>
      <c r="AF248" s="137"/>
      <c r="AG248" s="137"/>
      <c r="AH248" s="137"/>
      <c r="AI248" s="137"/>
      <c r="AJ248" s="137"/>
      <c r="AK248" s="137"/>
      <c r="AL248" s="137"/>
      <c r="AM248" s="137"/>
      <c r="AN248" s="137"/>
      <c r="AO248" s="137"/>
      <c r="AP248" s="137"/>
      <c r="AQ248" s="137"/>
      <c r="AR248" s="137"/>
      <c r="AS248" s="137"/>
      <c r="AT248" s="137"/>
      <c r="AU248" s="137"/>
      <c r="AV248" s="137"/>
      <c r="AW248" s="130"/>
      <c r="AX248" s="130"/>
      <c r="AY248" s="130"/>
      <c r="AZ248" s="130"/>
      <c r="BA248" s="130"/>
      <c r="BB248" s="130"/>
      <c r="BC248" s="130"/>
      <c r="BD248" s="130"/>
      <c r="BE248" s="130"/>
      <c r="BF248" s="130"/>
      <c r="BG248" s="130"/>
      <c r="BH248" s="130"/>
      <c r="BI248" s="130"/>
      <c r="BJ248" s="130"/>
      <c r="BK248" s="130"/>
      <c r="BL248" s="130"/>
      <c r="BM248" s="130"/>
      <c r="BN248" s="130"/>
      <c r="BO248" s="130"/>
      <c r="BP248" s="130"/>
      <c r="BQ248" s="130"/>
      <c r="BR248" s="130"/>
      <c r="BS248" s="130"/>
      <c r="BT248" s="130"/>
      <c r="BU248" s="130"/>
      <c r="BV248" s="130"/>
      <c r="BW248" s="130"/>
      <c r="BX248" s="130"/>
      <c r="BY248" s="130"/>
      <c r="BZ248" s="130"/>
      <c r="CA248" s="130"/>
    </row>
    <row r="249" spans="1:79" ht="14.5" x14ac:dyDescent="0.35">
      <c r="A249" s="129" t="s">
        <v>434</v>
      </c>
      <c r="B249" s="137" t="s">
        <v>435</v>
      </c>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c r="AC249" s="137"/>
      <c r="AD249" s="137"/>
      <c r="AE249" s="137"/>
      <c r="AF249" s="137"/>
      <c r="AG249" s="137"/>
      <c r="AH249" s="137"/>
      <c r="AI249" s="137"/>
      <c r="AJ249" s="137"/>
      <c r="AK249" s="137"/>
      <c r="AL249" s="137"/>
      <c r="AM249" s="137"/>
      <c r="AN249" s="137"/>
      <c r="AO249" s="137"/>
      <c r="AP249" s="137"/>
      <c r="AQ249" s="137"/>
      <c r="AR249" s="137"/>
      <c r="AS249" s="137"/>
      <c r="AT249" s="137"/>
      <c r="AU249" s="137"/>
      <c r="AV249" s="137"/>
      <c r="AW249" s="130"/>
      <c r="AX249" s="130"/>
      <c r="AY249" s="130"/>
      <c r="AZ249" s="130"/>
      <c r="BA249" s="130"/>
      <c r="BB249" s="130"/>
      <c r="BC249" s="130"/>
      <c r="BD249" s="130"/>
      <c r="BE249" s="130"/>
      <c r="BF249" s="130"/>
      <c r="BG249" s="130"/>
      <c r="BH249" s="130"/>
      <c r="BI249" s="130"/>
      <c r="BJ249" s="130"/>
      <c r="BK249" s="130"/>
      <c r="BL249" s="130"/>
      <c r="BM249" s="130"/>
      <c r="BN249" s="130"/>
      <c r="BO249" s="130"/>
      <c r="BP249" s="130"/>
      <c r="BQ249" s="130"/>
      <c r="BR249" s="130"/>
      <c r="BS249" s="130"/>
      <c r="BT249" s="130"/>
      <c r="BU249" s="130"/>
      <c r="BV249" s="130"/>
      <c r="BW249" s="130"/>
      <c r="BX249" s="130"/>
      <c r="BY249" s="130"/>
      <c r="BZ249" s="130"/>
      <c r="CA249" s="130"/>
    </row>
    <row r="250" spans="1:79" ht="14.5" x14ac:dyDescent="0.35">
      <c r="A250" s="129" t="s">
        <v>436</v>
      </c>
      <c r="B250" s="137" t="s">
        <v>437</v>
      </c>
      <c r="C250" s="137"/>
      <c r="D250" s="137"/>
      <c r="E250" s="137"/>
      <c r="F250" s="137"/>
      <c r="G250" s="137"/>
      <c r="H250" s="137"/>
      <c r="I250" s="137"/>
      <c r="J250" s="137"/>
      <c r="K250" s="137"/>
      <c r="L250" s="137"/>
      <c r="M250" s="137"/>
      <c r="N250" s="137"/>
      <c r="O250" s="137"/>
      <c r="P250" s="137"/>
      <c r="Q250" s="137"/>
      <c r="R250" s="137"/>
      <c r="S250" s="137"/>
      <c r="T250" s="137"/>
      <c r="U250" s="137"/>
      <c r="V250" s="137"/>
      <c r="W250" s="137"/>
      <c r="X250" s="137"/>
      <c r="Y250" s="137"/>
      <c r="Z250" s="137"/>
      <c r="AA250" s="137"/>
      <c r="AB250" s="137"/>
      <c r="AC250" s="137"/>
      <c r="AD250" s="137"/>
      <c r="AE250" s="137"/>
      <c r="AF250" s="137"/>
      <c r="AG250" s="137"/>
      <c r="AH250" s="137"/>
      <c r="AI250" s="137"/>
      <c r="AJ250" s="137"/>
      <c r="AK250" s="137"/>
      <c r="AL250" s="137"/>
      <c r="AM250" s="137"/>
      <c r="AN250" s="137"/>
      <c r="AO250" s="137"/>
      <c r="AP250" s="137"/>
      <c r="AQ250" s="137"/>
      <c r="AR250" s="137"/>
      <c r="AS250" s="137"/>
      <c r="AT250" s="137"/>
      <c r="AU250" s="137"/>
      <c r="AV250" s="137"/>
      <c r="AW250" s="130"/>
      <c r="AX250" s="130"/>
      <c r="AY250" s="130"/>
      <c r="AZ250" s="130"/>
      <c r="BA250" s="130"/>
      <c r="BB250" s="130"/>
      <c r="BC250" s="130"/>
      <c r="BD250" s="130"/>
      <c r="BE250" s="130"/>
      <c r="BF250" s="130"/>
      <c r="BG250" s="130"/>
      <c r="BH250" s="130"/>
      <c r="BI250" s="130"/>
      <c r="BJ250" s="130"/>
      <c r="BK250" s="130"/>
      <c r="BL250" s="130"/>
      <c r="BM250" s="130"/>
      <c r="BN250" s="130"/>
      <c r="BO250" s="130"/>
      <c r="BP250" s="130"/>
      <c r="BQ250" s="130"/>
      <c r="BR250" s="130"/>
      <c r="BS250" s="130"/>
      <c r="BT250" s="130"/>
      <c r="BU250" s="130"/>
      <c r="BV250" s="130"/>
      <c r="BW250" s="130"/>
      <c r="BX250" s="130"/>
      <c r="BY250" s="130"/>
      <c r="BZ250" s="130"/>
      <c r="CA250" s="130"/>
    </row>
    <row r="251" spans="1:79" ht="14.5" x14ac:dyDescent="0.35">
      <c r="A251" s="129" t="s">
        <v>133</v>
      </c>
      <c r="B251" s="137" t="s">
        <v>438</v>
      </c>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c r="AE251" s="137"/>
      <c r="AF251" s="137"/>
      <c r="AG251" s="137"/>
      <c r="AH251" s="137"/>
      <c r="AI251" s="137"/>
      <c r="AJ251" s="137"/>
      <c r="AK251" s="137"/>
      <c r="AL251" s="137"/>
      <c r="AM251" s="137"/>
      <c r="AN251" s="137"/>
      <c r="AO251" s="137"/>
      <c r="AP251" s="137"/>
      <c r="AQ251" s="137"/>
      <c r="AR251" s="137"/>
      <c r="AS251" s="137"/>
      <c r="AT251" s="137"/>
      <c r="AU251" s="137"/>
      <c r="AV251" s="137"/>
      <c r="AW251" s="130"/>
      <c r="AX251" s="130"/>
      <c r="AY251" s="130"/>
      <c r="AZ251" s="130"/>
      <c r="BA251" s="130"/>
      <c r="BB251" s="130"/>
      <c r="BC251" s="130"/>
      <c r="BD251" s="130"/>
      <c r="BE251" s="130"/>
      <c r="BF251" s="130"/>
      <c r="BG251" s="130"/>
      <c r="BH251" s="130"/>
      <c r="BI251" s="130"/>
      <c r="BJ251" s="130"/>
      <c r="BK251" s="130"/>
      <c r="BL251" s="130"/>
      <c r="BM251" s="130"/>
      <c r="BN251" s="130"/>
      <c r="BO251" s="130"/>
      <c r="BP251" s="130"/>
      <c r="BQ251" s="130"/>
      <c r="BR251" s="130"/>
      <c r="BS251" s="130"/>
      <c r="BT251" s="130"/>
      <c r="BU251" s="130"/>
      <c r="BV251" s="130"/>
      <c r="BW251" s="130"/>
      <c r="BX251" s="130"/>
      <c r="BY251" s="130"/>
      <c r="BZ251" s="130"/>
      <c r="CA251" s="130"/>
    </row>
    <row r="252" spans="1:79" ht="14.5" x14ac:dyDescent="0.35">
      <c r="A252" s="129" t="s">
        <v>57</v>
      </c>
      <c r="B252" s="137" t="s">
        <v>179</v>
      </c>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E252" s="137"/>
      <c r="AF252" s="137"/>
      <c r="AG252" s="137"/>
      <c r="AH252" s="137"/>
      <c r="AI252" s="137"/>
      <c r="AJ252" s="137"/>
      <c r="AK252" s="137"/>
      <c r="AL252" s="137"/>
      <c r="AM252" s="137"/>
      <c r="AN252" s="137"/>
      <c r="AO252" s="137"/>
      <c r="AP252" s="137"/>
      <c r="AQ252" s="137"/>
      <c r="AR252" s="137"/>
      <c r="AS252" s="137"/>
      <c r="AT252" s="137"/>
      <c r="AU252" s="137"/>
      <c r="AV252" s="137"/>
      <c r="AW252" s="130"/>
      <c r="AX252" s="130"/>
      <c r="AY252" s="130"/>
      <c r="AZ252" s="130"/>
      <c r="BA252" s="130"/>
      <c r="BB252" s="130"/>
      <c r="BC252" s="130"/>
      <c r="BD252" s="130"/>
      <c r="BE252" s="130"/>
      <c r="BF252" s="130"/>
      <c r="BG252" s="130"/>
      <c r="BH252" s="130"/>
      <c r="BI252" s="130"/>
      <c r="BJ252" s="130"/>
      <c r="BK252" s="130"/>
      <c r="BL252" s="130"/>
      <c r="BM252" s="130"/>
      <c r="BN252" s="130"/>
      <c r="BO252" s="130"/>
      <c r="BP252" s="130"/>
      <c r="BQ252" s="130"/>
      <c r="BR252" s="130"/>
      <c r="BS252" s="130"/>
      <c r="BT252" s="130"/>
      <c r="BU252" s="130"/>
      <c r="BV252" s="130"/>
      <c r="BW252" s="130"/>
      <c r="BX252" s="130"/>
      <c r="BY252" s="130"/>
      <c r="BZ252" s="130"/>
      <c r="CA252" s="130"/>
    </row>
    <row r="253" spans="1:79" ht="14.5" x14ac:dyDescent="0.35">
      <c r="A253" s="129" t="s">
        <v>58</v>
      </c>
      <c r="B253" s="137" t="s">
        <v>180</v>
      </c>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E253" s="137"/>
      <c r="AF253" s="137"/>
      <c r="AG253" s="137"/>
      <c r="AH253" s="137"/>
      <c r="AI253" s="137"/>
      <c r="AJ253" s="137"/>
      <c r="AK253" s="137"/>
      <c r="AL253" s="137"/>
      <c r="AM253" s="137"/>
      <c r="AN253" s="137"/>
      <c r="AO253" s="137"/>
      <c r="AP253" s="137"/>
      <c r="AQ253" s="137"/>
      <c r="AR253" s="137"/>
      <c r="AS253" s="137"/>
      <c r="AT253" s="137"/>
      <c r="AU253" s="137"/>
      <c r="AV253" s="137"/>
      <c r="AW253" s="130"/>
      <c r="AX253" s="130"/>
      <c r="AY253" s="130"/>
      <c r="AZ253" s="130"/>
      <c r="BA253" s="130"/>
      <c r="BB253" s="130"/>
      <c r="BC253" s="130"/>
      <c r="BD253" s="130"/>
      <c r="BE253" s="130"/>
      <c r="BF253" s="130"/>
      <c r="BG253" s="130"/>
      <c r="BH253" s="130"/>
      <c r="BI253" s="130"/>
      <c r="BJ253" s="130"/>
      <c r="BK253" s="130"/>
      <c r="BL253" s="130"/>
      <c r="BM253" s="130"/>
      <c r="BN253" s="130"/>
      <c r="BO253" s="130"/>
      <c r="BP253" s="130"/>
      <c r="BQ253" s="130"/>
      <c r="BR253" s="130"/>
      <c r="BS253" s="130"/>
      <c r="BT253" s="130"/>
      <c r="BU253" s="130"/>
      <c r="BV253" s="130"/>
      <c r="BW253" s="130"/>
      <c r="BX253" s="130"/>
      <c r="BY253" s="130"/>
      <c r="BZ253" s="130"/>
      <c r="CA253" s="130"/>
    </row>
    <row r="254" spans="1:79" ht="14.5" x14ac:dyDescent="0.35">
      <c r="A254" s="129" t="s">
        <v>59</v>
      </c>
      <c r="B254" s="137" t="s">
        <v>181</v>
      </c>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E254" s="137"/>
      <c r="AF254" s="137"/>
      <c r="AG254" s="137"/>
      <c r="AH254" s="137"/>
      <c r="AI254" s="137"/>
      <c r="AJ254" s="137"/>
      <c r="AK254" s="137"/>
      <c r="AL254" s="137"/>
      <c r="AM254" s="137"/>
      <c r="AN254" s="137"/>
      <c r="AO254" s="137"/>
      <c r="AP254" s="137"/>
      <c r="AQ254" s="137"/>
      <c r="AR254" s="137"/>
      <c r="AS254" s="137"/>
      <c r="AT254" s="137"/>
      <c r="AU254" s="137"/>
      <c r="AV254" s="137"/>
      <c r="AW254" s="130"/>
      <c r="AX254" s="130"/>
      <c r="AY254" s="130"/>
      <c r="AZ254" s="130"/>
      <c r="BA254" s="130"/>
      <c r="BB254" s="130"/>
      <c r="BC254" s="130"/>
      <c r="BD254" s="130"/>
      <c r="BE254" s="130"/>
      <c r="BF254" s="130"/>
      <c r="BG254" s="130"/>
      <c r="BH254" s="130"/>
      <c r="BI254" s="130"/>
      <c r="BJ254" s="130"/>
      <c r="BK254" s="130"/>
      <c r="BL254" s="130"/>
      <c r="BM254" s="130"/>
      <c r="BN254" s="130"/>
      <c r="BO254" s="130"/>
      <c r="BP254" s="130"/>
      <c r="BQ254" s="130"/>
      <c r="BR254" s="130"/>
      <c r="BS254" s="130"/>
      <c r="BT254" s="130"/>
      <c r="BU254" s="130"/>
      <c r="BV254" s="130"/>
      <c r="BW254" s="130"/>
      <c r="BX254" s="130"/>
      <c r="BY254" s="130"/>
      <c r="BZ254" s="130"/>
      <c r="CA254" s="130"/>
    </row>
    <row r="255" spans="1:79" ht="14.5" x14ac:dyDescent="0.35">
      <c r="A255" s="129" t="s">
        <v>60</v>
      </c>
      <c r="B255" s="137" t="s">
        <v>182</v>
      </c>
      <c r="C255" s="137"/>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c r="AA255" s="137"/>
      <c r="AB255" s="137"/>
      <c r="AC255" s="137"/>
      <c r="AD255" s="137"/>
      <c r="AE255" s="137"/>
      <c r="AF255" s="137"/>
      <c r="AG255" s="137"/>
      <c r="AH255" s="137"/>
      <c r="AI255" s="137"/>
      <c r="AJ255" s="137"/>
      <c r="AK255" s="137"/>
      <c r="AL255" s="137"/>
      <c r="AM255" s="137"/>
      <c r="AN255" s="137"/>
      <c r="AO255" s="137"/>
      <c r="AP255" s="137"/>
      <c r="AQ255" s="137"/>
      <c r="AR255" s="137"/>
      <c r="AS255" s="137"/>
      <c r="AT255" s="137"/>
      <c r="AU255" s="137"/>
      <c r="AV255" s="137"/>
      <c r="AW255" s="130"/>
      <c r="AX255" s="130"/>
      <c r="AY255" s="130"/>
      <c r="AZ255" s="130"/>
      <c r="BA255" s="130"/>
      <c r="BB255" s="130"/>
      <c r="BC255" s="130"/>
      <c r="BD255" s="130"/>
      <c r="BE255" s="130"/>
      <c r="BF255" s="130"/>
      <c r="BG255" s="130"/>
      <c r="BH255" s="130"/>
      <c r="BI255" s="130"/>
      <c r="BJ255" s="130"/>
      <c r="BK255" s="130"/>
      <c r="BL255" s="130"/>
      <c r="BM255" s="130"/>
      <c r="BN255" s="130"/>
      <c r="BO255" s="130"/>
      <c r="BP255" s="130"/>
      <c r="BQ255" s="130"/>
      <c r="BR255" s="130"/>
      <c r="BS255" s="130"/>
      <c r="BT255" s="130"/>
      <c r="BU255" s="130"/>
      <c r="BV255" s="130"/>
      <c r="BW255" s="130"/>
      <c r="BX255" s="130"/>
      <c r="BY255" s="130"/>
      <c r="BZ255" s="130"/>
      <c r="CA255" s="130"/>
    </row>
    <row r="256" spans="1:79" ht="14.5" x14ac:dyDescent="0.35">
      <c r="A256" s="129" t="s">
        <v>61</v>
      </c>
      <c r="B256" s="137" t="s">
        <v>183</v>
      </c>
      <c r="C256" s="137"/>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c r="AE256" s="137"/>
      <c r="AF256" s="137"/>
      <c r="AG256" s="137"/>
      <c r="AH256" s="137"/>
      <c r="AI256" s="137"/>
      <c r="AJ256" s="137"/>
      <c r="AK256" s="137"/>
      <c r="AL256" s="137"/>
      <c r="AM256" s="137"/>
      <c r="AN256" s="137"/>
      <c r="AO256" s="137"/>
      <c r="AP256" s="137"/>
      <c r="AQ256" s="137"/>
      <c r="AR256" s="137"/>
      <c r="AS256" s="137"/>
      <c r="AT256" s="137"/>
      <c r="AU256" s="137"/>
      <c r="AV256" s="137"/>
      <c r="AW256" s="130"/>
      <c r="AX256" s="130"/>
      <c r="AY256" s="130"/>
      <c r="AZ256" s="130"/>
      <c r="BA256" s="130"/>
      <c r="BB256" s="130"/>
      <c r="BC256" s="130"/>
      <c r="BD256" s="130"/>
      <c r="BE256" s="130"/>
      <c r="BF256" s="130"/>
      <c r="BG256" s="130"/>
      <c r="BH256" s="130"/>
      <c r="BI256" s="130"/>
      <c r="BJ256" s="130"/>
      <c r="BK256" s="130"/>
      <c r="BL256" s="130"/>
      <c r="BM256" s="130"/>
      <c r="BN256" s="130"/>
      <c r="BO256" s="130"/>
      <c r="BP256" s="130"/>
      <c r="BQ256" s="130"/>
      <c r="BR256" s="130"/>
      <c r="BS256" s="130"/>
      <c r="BT256" s="130"/>
      <c r="BU256" s="130"/>
      <c r="BV256" s="130"/>
      <c r="BW256" s="130"/>
      <c r="BX256" s="130"/>
      <c r="BY256" s="130"/>
      <c r="BZ256" s="130"/>
      <c r="CA256" s="130"/>
    </row>
    <row r="257" spans="1:79" ht="14.5" x14ac:dyDescent="0.35">
      <c r="A257" s="129" t="s">
        <v>62</v>
      </c>
      <c r="B257" s="137" t="s">
        <v>184</v>
      </c>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c r="AA257" s="137"/>
      <c r="AB257" s="137"/>
      <c r="AC257" s="137"/>
      <c r="AD257" s="137"/>
      <c r="AE257" s="137"/>
      <c r="AF257" s="137"/>
      <c r="AG257" s="137"/>
      <c r="AH257" s="137"/>
      <c r="AI257" s="137"/>
      <c r="AJ257" s="137"/>
      <c r="AK257" s="137"/>
      <c r="AL257" s="137"/>
      <c r="AM257" s="137"/>
      <c r="AN257" s="137"/>
      <c r="AO257" s="137"/>
      <c r="AP257" s="137"/>
      <c r="AQ257" s="137"/>
      <c r="AR257" s="137"/>
      <c r="AS257" s="137"/>
      <c r="AT257" s="137"/>
      <c r="AU257" s="137"/>
      <c r="AV257" s="137"/>
      <c r="AW257" s="130"/>
      <c r="AX257" s="130"/>
      <c r="AY257" s="130"/>
      <c r="AZ257" s="130"/>
      <c r="BA257" s="130"/>
      <c r="BB257" s="130"/>
      <c r="BC257" s="130"/>
      <c r="BD257" s="130"/>
      <c r="BE257" s="130"/>
      <c r="BF257" s="130"/>
      <c r="BG257" s="130"/>
      <c r="BH257" s="130"/>
      <c r="BI257" s="130"/>
      <c r="BJ257" s="130"/>
      <c r="BK257" s="130"/>
      <c r="BL257" s="130"/>
      <c r="BM257" s="130"/>
      <c r="BN257" s="130"/>
      <c r="BO257" s="130"/>
      <c r="BP257" s="130"/>
      <c r="BQ257" s="130"/>
      <c r="BR257" s="130"/>
      <c r="BS257" s="130"/>
      <c r="BT257" s="130"/>
      <c r="BU257" s="130"/>
      <c r="BV257" s="130"/>
      <c r="BW257" s="130"/>
      <c r="BX257" s="130"/>
      <c r="BY257" s="130"/>
      <c r="BZ257" s="130"/>
      <c r="CA257" s="130"/>
    </row>
    <row r="258" spans="1:79" ht="14.5" x14ac:dyDescent="0.35">
      <c r="A258" s="129" t="s">
        <v>63</v>
      </c>
      <c r="B258" s="137" t="s">
        <v>185</v>
      </c>
      <c r="C258" s="137"/>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c r="AA258" s="137"/>
      <c r="AB258" s="137"/>
      <c r="AC258" s="137"/>
      <c r="AD258" s="137"/>
      <c r="AE258" s="137"/>
      <c r="AF258" s="137"/>
      <c r="AG258" s="137"/>
      <c r="AH258" s="137"/>
      <c r="AI258" s="137"/>
      <c r="AJ258" s="137"/>
      <c r="AK258" s="137"/>
      <c r="AL258" s="137"/>
      <c r="AM258" s="137"/>
      <c r="AN258" s="137"/>
      <c r="AO258" s="137"/>
      <c r="AP258" s="137"/>
      <c r="AQ258" s="137"/>
      <c r="AR258" s="137"/>
      <c r="AS258" s="137"/>
      <c r="AT258" s="137"/>
      <c r="AU258" s="137"/>
      <c r="AV258" s="137"/>
      <c r="AW258" s="130"/>
      <c r="AX258" s="130"/>
      <c r="AY258" s="130"/>
      <c r="AZ258" s="130"/>
      <c r="BA258" s="130"/>
      <c r="BB258" s="130"/>
      <c r="BC258" s="130"/>
      <c r="BD258" s="130"/>
      <c r="BE258" s="130"/>
      <c r="BF258" s="130"/>
      <c r="BG258" s="130"/>
      <c r="BH258" s="130"/>
      <c r="BI258" s="130"/>
      <c r="BJ258" s="130"/>
      <c r="BK258" s="130"/>
      <c r="BL258" s="130"/>
      <c r="BM258" s="130"/>
      <c r="BN258" s="130"/>
      <c r="BO258" s="130"/>
      <c r="BP258" s="130"/>
      <c r="BQ258" s="130"/>
      <c r="BR258" s="130"/>
      <c r="BS258" s="130"/>
      <c r="BT258" s="130"/>
      <c r="BU258" s="130"/>
      <c r="BV258" s="130"/>
      <c r="BW258" s="130"/>
      <c r="BX258" s="130"/>
      <c r="BY258" s="130"/>
      <c r="BZ258" s="130"/>
      <c r="CA258" s="130"/>
    </row>
    <row r="259" spans="1:79" ht="14.5" x14ac:dyDescent="0.35">
      <c r="A259" s="129" t="s">
        <v>64</v>
      </c>
      <c r="B259" s="137" t="s">
        <v>186</v>
      </c>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c r="AE259" s="137"/>
      <c r="AF259" s="137"/>
      <c r="AG259" s="137"/>
      <c r="AH259" s="137"/>
      <c r="AI259" s="137"/>
      <c r="AJ259" s="137"/>
      <c r="AK259" s="137"/>
      <c r="AL259" s="137"/>
      <c r="AM259" s="137"/>
      <c r="AN259" s="137"/>
      <c r="AO259" s="137"/>
      <c r="AP259" s="137"/>
      <c r="AQ259" s="137"/>
      <c r="AR259" s="137"/>
      <c r="AS259" s="137"/>
      <c r="AT259" s="137"/>
      <c r="AU259" s="137"/>
      <c r="AV259" s="137"/>
      <c r="AW259" s="130"/>
      <c r="AX259" s="130"/>
      <c r="AY259" s="130"/>
      <c r="AZ259" s="130"/>
      <c r="BA259" s="130"/>
      <c r="BB259" s="130"/>
      <c r="BC259" s="130"/>
      <c r="BD259" s="130"/>
      <c r="BE259" s="130"/>
      <c r="BF259" s="130"/>
      <c r="BG259" s="130"/>
      <c r="BH259" s="130"/>
      <c r="BI259" s="130"/>
      <c r="BJ259" s="130"/>
      <c r="BK259" s="130"/>
      <c r="BL259" s="130"/>
      <c r="BM259" s="130"/>
      <c r="BN259" s="130"/>
      <c r="BO259" s="130"/>
      <c r="BP259" s="130"/>
      <c r="BQ259" s="130"/>
      <c r="BR259" s="130"/>
      <c r="BS259" s="130"/>
      <c r="BT259" s="130"/>
      <c r="BU259" s="130"/>
      <c r="BV259" s="130"/>
      <c r="BW259" s="130"/>
      <c r="BX259" s="130"/>
      <c r="BY259" s="130"/>
      <c r="BZ259" s="130"/>
      <c r="CA259" s="130"/>
    </row>
    <row r="260" spans="1:79" ht="14.5" x14ac:dyDescent="0.35">
      <c r="A260" s="129" t="s">
        <v>187</v>
      </c>
      <c r="B260" s="137" t="s">
        <v>188</v>
      </c>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c r="AA260" s="137"/>
      <c r="AB260" s="137"/>
      <c r="AC260" s="137"/>
      <c r="AD260" s="137"/>
      <c r="AE260" s="137"/>
      <c r="AF260" s="137"/>
      <c r="AG260" s="137"/>
      <c r="AH260" s="137"/>
      <c r="AI260" s="137"/>
      <c r="AJ260" s="137"/>
      <c r="AK260" s="137"/>
      <c r="AL260" s="137"/>
      <c r="AM260" s="137"/>
      <c r="AN260" s="137"/>
      <c r="AO260" s="137"/>
      <c r="AP260" s="137"/>
      <c r="AQ260" s="137"/>
      <c r="AR260" s="137"/>
      <c r="AS260" s="137"/>
      <c r="AT260" s="137"/>
      <c r="AU260" s="137"/>
      <c r="AV260" s="137"/>
      <c r="AW260" s="130"/>
      <c r="AX260" s="130"/>
      <c r="AY260" s="130"/>
      <c r="AZ260" s="130"/>
      <c r="BA260" s="130"/>
      <c r="BB260" s="130"/>
      <c r="BC260" s="130"/>
      <c r="BD260" s="130"/>
      <c r="BE260" s="130"/>
      <c r="BF260" s="130"/>
      <c r="BG260" s="130"/>
      <c r="BH260" s="130"/>
      <c r="BI260" s="130"/>
      <c r="BJ260" s="130"/>
      <c r="BK260" s="130"/>
      <c r="BL260" s="130"/>
      <c r="BM260" s="130"/>
      <c r="BN260" s="130"/>
      <c r="BO260" s="130"/>
      <c r="BP260" s="130"/>
      <c r="BQ260" s="130"/>
      <c r="BR260" s="130"/>
      <c r="BS260" s="130"/>
      <c r="BT260" s="130"/>
      <c r="BU260" s="130"/>
      <c r="BV260" s="130"/>
      <c r="BW260" s="130"/>
      <c r="BX260" s="130"/>
      <c r="BY260" s="130"/>
      <c r="BZ260" s="130"/>
      <c r="CA260" s="130"/>
    </row>
    <row r="261" spans="1:79" ht="14.5" x14ac:dyDescent="0.35">
      <c r="A261" s="129" t="s">
        <v>65</v>
      </c>
      <c r="B261" s="137" t="s">
        <v>189</v>
      </c>
      <c r="C261" s="137"/>
      <c r="D261" s="137"/>
      <c r="E261" s="137"/>
      <c r="F261" s="137"/>
      <c r="G261" s="137"/>
      <c r="H261" s="137"/>
      <c r="I261" s="137"/>
      <c r="J261" s="137"/>
      <c r="K261" s="137"/>
      <c r="L261" s="137"/>
      <c r="M261" s="137"/>
      <c r="N261" s="137"/>
      <c r="O261" s="137"/>
      <c r="P261" s="137"/>
      <c r="Q261" s="137"/>
      <c r="R261" s="137"/>
      <c r="S261" s="137"/>
      <c r="T261" s="137"/>
      <c r="U261" s="137"/>
      <c r="V261" s="137"/>
      <c r="W261" s="137"/>
      <c r="X261" s="137"/>
      <c r="Y261" s="137"/>
      <c r="Z261" s="137"/>
      <c r="AA261" s="137"/>
      <c r="AB261" s="137"/>
      <c r="AC261" s="137"/>
      <c r="AD261" s="137"/>
      <c r="AE261" s="137"/>
      <c r="AF261" s="137"/>
      <c r="AG261" s="137"/>
      <c r="AH261" s="137"/>
      <c r="AI261" s="137"/>
      <c r="AJ261" s="137"/>
      <c r="AK261" s="137"/>
      <c r="AL261" s="137"/>
      <c r="AM261" s="137"/>
      <c r="AN261" s="137"/>
      <c r="AO261" s="137"/>
      <c r="AP261" s="137"/>
      <c r="AQ261" s="137"/>
      <c r="AR261" s="137"/>
      <c r="AS261" s="137"/>
      <c r="AT261" s="137"/>
      <c r="AU261" s="137"/>
      <c r="AV261" s="137"/>
      <c r="AW261" s="130"/>
      <c r="AX261" s="130"/>
      <c r="AY261" s="130"/>
      <c r="AZ261" s="130"/>
      <c r="BA261" s="130"/>
      <c r="BB261" s="130"/>
      <c r="BC261" s="130"/>
      <c r="BD261" s="130"/>
      <c r="BE261" s="130"/>
      <c r="BF261" s="130"/>
      <c r="BG261" s="130"/>
      <c r="BH261" s="130"/>
      <c r="BI261" s="130"/>
      <c r="BJ261" s="130"/>
      <c r="BK261" s="130"/>
      <c r="BL261" s="130"/>
      <c r="BM261" s="130"/>
      <c r="BN261" s="130"/>
      <c r="BO261" s="130"/>
      <c r="BP261" s="130"/>
      <c r="BQ261" s="130"/>
      <c r="BR261" s="130"/>
      <c r="BS261" s="130"/>
      <c r="BT261" s="130"/>
      <c r="BU261" s="130"/>
      <c r="BV261" s="130"/>
      <c r="BW261" s="130"/>
      <c r="BX261" s="130"/>
      <c r="BY261" s="130"/>
      <c r="BZ261" s="130"/>
      <c r="CA261" s="130"/>
    </row>
    <row r="262" spans="1:79" ht="14.5" x14ac:dyDescent="0.35">
      <c r="A262" s="129" t="s">
        <v>66</v>
      </c>
      <c r="B262" s="137" t="s">
        <v>190</v>
      </c>
      <c r="C262" s="137"/>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c r="AA262" s="137"/>
      <c r="AB262" s="137"/>
      <c r="AC262" s="137"/>
      <c r="AD262" s="137"/>
      <c r="AE262" s="137"/>
      <c r="AF262" s="137"/>
      <c r="AG262" s="137"/>
      <c r="AH262" s="137"/>
      <c r="AI262" s="137"/>
      <c r="AJ262" s="137"/>
      <c r="AK262" s="137"/>
      <c r="AL262" s="137"/>
      <c r="AM262" s="137"/>
      <c r="AN262" s="137"/>
      <c r="AO262" s="137"/>
      <c r="AP262" s="137"/>
      <c r="AQ262" s="137"/>
      <c r="AR262" s="137"/>
      <c r="AS262" s="137"/>
      <c r="AT262" s="137"/>
      <c r="AU262" s="137"/>
      <c r="AV262" s="137"/>
      <c r="AW262" s="130"/>
      <c r="AX262" s="130"/>
      <c r="AY262" s="130"/>
      <c r="AZ262" s="130"/>
      <c r="BA262" s="130"/>
      <c r="BB262" s="130"/>
      <c r="BC262" s="130"/>
      <c r="BD262" s="130"/>
      <c r="BE262" s="130"/>
      <c r="BF262" s="130"/>
      <c r="BG262" s="130"/>
      <c r="BH262" s="130"/>
      <c r="BI262" s="130"/>
      <c r="BJ262" s="130"/>
      <c r="BK262" s="130"/>
      <c r="BL262" s="130"/>
      <c r="BM262" s="130"/>
      <c r="BN262" s="130"/>
      <c r="BO262" s="130"/>
      <c r="BP262" s="130"/>
      <c r="BQ262" s="130"/>
      <c r="BR262" s="130"/>
      <c r="BS262" s="130"/>
      <c r="BT262" s="130"/>
      <c r="BU262" s="130"/>
      <c r="BV262" s="130"/>
      <c r="BW262" s="130"/>
      <c r="BX262" s="130"/>
      <c r="BY262" s="130"/>
      <c r="BZ262" s="130"/>
      <c r="CA262" s="130"/>
    </row>
    <row r="263" spans="1:79" ht="14.5" x14ac:dyDescent="0.35">
      <c r="A263" s="129" t="s">
        <v>67</v>
      </c>
      <c r="B263" s="137" t="s">
        <v>191</v>
      </c>
      <c r="C263" s="137"/>
      <c r="D263" s="137"/>
      <c r="E263" s="137"/>
      <c r="F263" s="137"/>
      <c r="G263" s="137"/>
      <c r="H263" s="137"/>
      <c r="I263" s="137"/>
      <c r="J263" s="137"/>
      <c r="K263" s="137"/>
      <c r="L263" s="137"/>
      <c r="M263" s="137"/>
      <c r="N263" s="137"/>
      <c r="O263" s="137"/>
      <c r="P263" s="137"/>
      <c r="Q263" s="137"/>
      <c r="R263" s="137"/>
      <c r="S263" s="137"/>
      <c r="T263" s="137"/>
      <c r="U263" s="137"/>
      <c r="V263" s="137"/>
      <c r="W263" s="137"/>
      <c r="X263" s="137"/>
      <c r="Y263" s="137"/>
      <c r="Z263" s="137"/>
      <c r="AA263" s="137"/>
      <c r="AB263" s="137"/>
      <c r="AC263" s="137"/>
      <c r="AD263" s="137"/>
      <c r="AE263" s="137"/>
      <c r="AF263" s="137"/>
      <c r="AG263" s="137"/>
      <c r="AH263" s="137"/>
      <c r="AI263" s="137"/>
      <c r="AJ263" s="137"/>
      <c r="AK263" s="137"/>
      <c r="AL263" s="137"/>
      <c r="AM263" s="137"/>
      <c r="AN263" s="137"/>
      <c r="AO263" s="137"/>
      <c r="AP263" s="137"/>
      <c r="AQ263" s="137"/>
      <c r="AR263" s="137"/>
      <c r="AS263" s="137"/>
      <c r="AT263" s="137"/>
      <c r="AU263" s="137"/>
      <c r="AV263" s="137"/>
      <c r="AW263" s="130"/>
      <c r="AX263" s="130"/>
      <c r="AY263" s="130"/>
      <c r="AZ263" s="130"/>
      <c r="BA263" s="130"/>
      <c r="BB263" s="130"/>
      <c r="BC263" s="130"/>
      <c r="BD263" s="130"/>
      <c r="BE263" s="130"/>
      <c r="BF263" s="130"/>
      <c r="BG263" s="130"/>
      <c r="BH263" s="130"/>
      <c r="BI263" s="130"/>
      <c r="BJ263" s="130"/>
      <c r="BK263" s="130"/>
      <c r="BL263" s="130"/>
      <c r="BM263" s="130"/>
      <c r="BN263" s="130"/>
      <c r="BO263" s="130"/>
      <c r="BP263" s="130"/>
      <c r="BQ263" s="130"/>
      <c r="BR263" s="130"/>
      <c r="BS263" s="130"/>
      <c r="BT263" s="130"/>
      <c r="BU263" s="130"/>
      <c r="BV263" s="130"/>
      <c r="BW263" s="130"/>
      <c r="BX263" s="130"/>
      <c r="BY263" s="130"/>
      <c r="BZ263" s="130"/>
      <c r="CA263" s="130"/>
    </row>
    <row r="264" spans="1:79" ht="14.5" x14ac:dyDescent="0.35">
      <c r="A264" s="129" t="s">
        <v>68</v>
      </c>
      <c r="B264" s="137" t="s">
        <v>192</v>
      </c>
      <c r="C264" s="137"/>
      <c r="D264" s="137"/>
      <c r="E264" s="137"/>
      <c r="F264" s="137"/>
      <c r="G264" s="137"/>
      <c r="H264" s="137"/>
      <c r="I264" s="137"/>
      <c r="J264" s="137"/>
      <c r="K264" s="137"/>
      <c r="L264" s="137"/>
      <c r="M264" s="137"/>
      <c r="N264" s="137"/>
      <c r="O264" s="137"/>
      <c r="P264" s="137"/>
      <c r="Q264" s="137"/>
      <c r="R264" s="137"/>
      <c r="S264" s="137"/>
      <c r="T264" s="137"/>
      <c r="U264" s="137"/>
      <c r="V264" s="137"/>
      <c r="W264" s="137"/>
      <c r="X264" s="137"/>
      <c r="Y264" s="137"/>
      <c r="Z264" s="137"/>
      <c r="AA264" s="137"/>
      <c r="AB264" s="137"/>
      <c r="AC264" s="137"/>
      <c r="AD264" s="137"/>
      <c r="AE264" s="137"/>
      <c r="AF264" s="137"/>
      <c r="AG264" s="137"/>
      <c r="AH264" s="137"/>
      <c r="AI264" s="137"/>
      <c r="AJ264" s="137"/>
      <c r="AK264" s="137"/>
      <c r="AL264" s="137"/>
      <c r="AM264" s="137"/>
      <c r="AN264" s="137"/>
      <c r="AO264" s="137"/>
      <c r="AP264" s="137"/>
      <c r="AQ264" s="137"/>
      <c r="AR264" s="137"/>
      <c r="AS264" s="137"/>
      <c r="AT264" s="137"/>
      <c r="AU264" s="137"/>
      <c r="AV264" s="137"/>
      <c r="AW264" s="130"/>
      <c r="AX264" s="130"/>
      <c r="AY264" s="130"/>
      <c r="AZ264" s="130"/>
      <c r="BA264" s="130"/>
      <c r="BB264" s="130"/>
      <c r="BC264" s="130"/>
      <c r="BD264" s="130"/>
      <c r="BE264" s="130"/>
      <c r="BF264" s="130"/>
      <c r="BG264" s="130"/>
      <c r="BH264" s="130"/>
      <c r="BI264" s="130"/>
      <c r="BJ264" s="130"/>
      <c r="BK264" s="130"/>
      <c r="BL264" s="130"/>
      <c r="BM264" s="130"/>
      <c r="BN264" s="130"/>
      <c r="BO264" s="130"/>
      <c r="BP264" s="130"/>
      <c r="BQ264" s="130"/>
      <c r="BR264" s="130"/>
      <c r="BS264" s="130"/>
      <c r="BT264" s="130"/>
      <c r="BU264" s="130"/>
      <c r="BV264" s="130"/>
      <c r="BW264" s="130"/>
      <c r="BX264" s="130"/>
      <c r="BY264" s="130"/>
      <c r="BZ264" s="130"/>
      <c r="CA264" s="130"/>
    </row>
    <row r="265" spans="1:79" ht="14.5" x14ac:dyDescent="0.35">
      <c r="A265" s="128" t="s">
        <v>69</v>
      </c>
      <c r="B265" s="138" t="s">
        <v>193</v>
      </c>
      <c r="C265" s="138"/>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c r="AA265" s="138"/>
      <c r="AB265" s="138"/>
      <c r="AC265" s="138"/>
      <c r="AD265" s="138"/>
      <c r="AE265" s="138"/>
      <c r="AF265" s="138"/>
      <c r="AG265" s="138"/>
      <c r="AH265" s="138"/>
      <c r="AI265" s="138"/>
      <c r="AJ265" s="138"/>
      <c r="AK265" s="138"/>
      <c r="AL265" s="138"/>
      <c r="AM265" s="138"/>
      <c r="AN265" s="138"/>
      <c r="AO265" s="138"/>
      <c r="AP265" s="138"/>
      <c r="AQ265" s="138"/>
      <c r="AR265" s="138"/>
      <c r="AS265" s="138"/>
      <c r="AT265" s="138"/>
      <c r="AU265" s="138"/>
      <c r="AV265" s="138"/>
    </row>
    <row r="266" spans="1:79" ht="14.5" x14ac:dyDescent="0.35">
      <c r="A266" s="128" t="s">
        <v>70</v>
      </c>
      <c r="B266" s="138" t="s">
        <v>194</v>
      </c>
      <c r="C266" s="13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c r="AA266" s="138"/>
      <c r="AB266" s="138"/>
      <c r="AC266" s="138"/>
      <c r="AD266" s="138"/>
      <c r="AE266" s="138"/>
      <c r="AF266" s="138"/>
      <c r="AG266" s="138"/>
      <c r="AH266" s="138"/>
      <c r="AI266" s="138"/>
      <c r="AJ266" s="138"/>
      <c r="AK266" s="138"/>
      <c r="AL266" s="138"/>
      <c r="AM266" s="138"/>
      <c r="AN266" s="138"/>
      <c r="AO266" s="138"/>
      <c r="AP266" s="138"/>
      <c r="AQ266" s="138"/>
      <c r="AR266" s="138"/>
      <c r="AS266" s="138"/>
      <c r="AT266" s="138"/>
      <c r="AU266" s="138"/>
      <c r="AV266" s="138"/>
    </row>
    <row r="267" spans="1:79" ht="14.5" x14ac:dyDescent="0.35">
      <c r="A267" s="128" t="s">
        <v>71</v>
      </c>
      <c r="B267" s="138" t="s">
        <v>195</v>
      </c>
      <c r="C267" s="13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c r="AA267" s="138"/>
      <c r="AB267" s="138"/>
      <c r="AC267" s="138"/>
      <c r="AD267" s="138"/>
      <c r="AE267" s="138"/>
      <c r="AF267" s="138"/>
      <c r="AG267" s="138"/>
      <c r="AH267" s="138"/>
      <c r="AI267" s="138"/>
      <c r="AJ267" s="138"/>
      <c r="AK267" s="138"/>
      <c r="AL267" s="138"/>
      <c r="AM267" s="138"/>
      <c r="AN267" s="138"/>
      <c r="AO267" s="138"/>
      <c r="AP267" s="138"/>
      <c r="AQ267" s="138"/>
      <c r="AR267" s="138"/>
      <c r="AS267" s="138"/>
      <c r="AT267" s="138"/>
      <c r="AU267" s="138"/>
      <c r="AV267" s="138"/>
    </row>
    <row r="268" spans="1:79" ht="14.5" x14ac:dyDescent="0.35">
      <c r="A268" s="128" t="s">
        <v>72</v>
      </c>
      <c r="B268" s="138" t="s">
        <v>196</v>
      </c>
      <c r="C268" s="138"/>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c r="AA268" s="138"/>
      <c r="AB268" s="138"/>
      <c r="AC268" s="138"/>
      <c r="AD268" s="138"/>
      <c r="AE268" s="138"/>
      <c r="AF268" s="138"/>
      <c r="AG268" s="138"/>
      <c r="AH268" s="138"/>
      <c r="AI268" s="138"/>
      <c r="AJ268" s="138"/>
      <c r="AK268" s="138"/>
      <c r="AL268" s="138"/>
      <c r="AM268" s="138"/>
      <c r="AN268" s="138"/>
      <c r="AO268" s="138"/>
      <c r="AP268" s="138"/>
      <c r="AQ268" s="138"/>
      <c r="AR268" s="138"/>
      <c r="AS268" s="138"/>
      <c r="AT268" s="138"/>
      <c r="AU268" s="138"/>
      <c r="AV268" s="138"/>
    </row>
    <row r="269" spans="1:79" ht="14.5" x14ac:dyDescent="0.35">
      <c r="A269" s="128" t="s">
        <v>197</v>
      </c>
      <c r="B269" s="138" t="s">
        <v>198</v>
      </c>
      <c r="C269" s="138"/>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c r="AA269" s="138"/>
      <c r="AB269" s="138"/>
      <c r="AC269" s="138"/>
      <c r="AD269" s="138"/>
      <c r="AE269" s="138"/>
      <c r="AF269" s="138"/>
      <c r="AG269" s="138"/>
      <c r="AH269" s="138"/>
      <c r="AI269" s="138"/>
      <c r="AJ269" s="138"/>
      <c r="AK269" s="138"/>
      <c r="AL269" s="138"/>
      <c r="AM269" s="138"/>
      <c r="AN269" s="138"/>
      <c r="AO269" s="138"/>
      <c r="AP269" s="138"/>
      <c r="AQ269" s="138"/>
      <c r="AR269" s="138"/>
      <c r="AS269" s="138"/>
      <c r="AT269" s="138"/>
      <c r="AU269" s="138"/>
      <c r="AV269" s="138"/>
    </row>
    <row r="270" spans="1:79" ht="14.5" x14ac:dyDescent="0.35">
      <c r="A270" s="128" t="s">
        <v>73</v>
      </c>
      <c r="B270" s="138" t="s">
        <v>199</v>
      </c>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c r="AA270" s="138"/>
      <c r="AB270" s="138"/>
      <c r="AC270" s="138"/>
      <c r="AD270" s="138"/>
      <c r="AE270" s="138"/>
      <c r="AF270" s="138"/>
      <c r="AG270" s="138"/>
      <c r="AH270" s="138"/>
      <c r="AI270" s="138"/>
      <c r="AJ270" s="138"/>
      <c r="AK270" s="138"/>
      <c r="AL270" s="138"/>
      <c r="AM270" s="138"/>
      <c r="AN270" s="138"/>
      <c r="AO270" s="138"/>
      <c r="AP270" s="138"/>
      <c r="AQ270" s="138"/>
      <c r="AR270" s="138"/>
      <c r="AS270" s="138"/>
      <c r="AT270" s="138"/>
      <c r="AU270" s="138"/>
      <c r="AV270" s="138"/>
    </row>
    <row r="271" spans="1:79" ht="14.5" x14ac:dyDescent="0.35">
      <c r="A271" s="128" t="s">
        <v>74</v>
      </c>
      <c r="B271" s="138" t="s">
        <v>200</v>
      </c>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c r="AA271" s="138"/>
      <c r="AB271" s="138"/>
      <c r="AC271" s="138"/>
      <c r="AD271" s="138"/>
      <c r="AE271" s="138"/>
      <c r="AF271" s="138"/>
      <c r="AG271" s="138"/>
      <c r="AH271" s="138"/>
      <c r="AI271" s="138"/>
      <c r="AJ271" s="138"/>
      <c r="AK271" s="138"/>
      <c r="AL271" s="138"/>
      <c r="AM271" s="138"/>
      <c r="AN271" s="138"/>
      <c r="AO271" s="138"/>
      <c r="AP271" s="138"/>
      <c r="AQ271" s="138"/>
      <c r="AR271" s="138"/>
      <c r="AS271" s="138"/>
      <c r="AT271" s="138"/>
      <c r="AU271" s="138"/>
      <c r="AV271" s="138"/>
    </row>
    <row r="272" spans="1:79" ht="14.5" x14ac:dyDescent="0.35">
      <c r="A272" s="128" t="s">
        <v>75</v>
      </c>
      <c r="B272" s="138" t="s">
        <v>201</v>
      </c>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c r="AA272" s="138"/>
      <c r="AB272" s="138"/>
      <c r="AC272" s="138"/>
      <c r="AD272" s="138"/>
      <c r="AE272" s="138"/>
      <c r="AF272" s="138"/>
      <c r="AG272" s="138"/>
      <c r="AH272" s="138"/>
      <c r="AI272" s="138"/>
      <c r="AJ272" s="138"/>
      <c r="AK272" s="138"/>
      <c r="AL272" s="138"/>
      <c r="AM272" s="138"/>
      <c r="AN272" s="138"/>
      <c r="AO272" s="138"/>
      <c r="AP272" s="138"/>
      <c r="AQ272" s="138"/>
      <c r="AR272" s="138"/>
      <c r="AS272" s="138"/>
      <c r="AT272" s="138"/>
      <c r="AU272" s="138"/>
      <c r="AV272" s="138"/>
    </row>
    <row r="273" spans="1:48" ht="14.5" x14ac:dyDescent="0.35">
      <c r="A273" s="128" t="s">
        <v>76</v>
      </c>
      <c r="B273" s="138" t="s">
        <v>202</v>
      </c>
      <c r="C273" s="13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c r="AA273" s="138"/>
      <c r="AB273" s="138"/>
      <c r="AC273" s="138"/>
      <c r="AD273" s="138"/>
      <c r="AE273" s="138"/>
      <c r="AF273" s="138"/>
      <c r="AG273" s="138"/>
      <c r="AH273" s="138"/>
      <c r="AI273" s="138"/>
      <c r="AJ273" s="138"/>
      <c r="AK273" s="138"/>
      <c r="AL273" s="138"/>
      <c r="AM273" s="138"/>
      <c r="AN273" s="138"/>
      <c r="AO273" s="138"/>
      <c r="AP273" s="138"/>
      <c r="AQ273" s="138"/>
      <c r="AR273" s="138"/>
      <c r="AS273" s="138"/>
      <c r="AT273" s="138"/>
      <c r="AU273" s="138"/>
      <c r="AV273" s="138"/>
    </row>
    <row r="274" spans="1:48" ht="14.5" x14ac:dyDescent="0.35">
      <c r="A274" s="128" t="s">
        <v>77</v>
      </c>
      <c r="B274" s="138" t="s">
        <v>203</v>
      </c>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c r="AG274" s="138"/>
      <c r="AH274" s="138"/>
      <c r="AI274" s="138"/>
      <c r="AJ274" s="138"/>
      <c r="AK274" s="138"/>
      <c r="AL274" s="138"/>
      <c r="AM274" s="138"/>
      <c r="AN274" s="138"/>
      <c r="AO274" s="138"/>
      <c r="AP274" s="138"/>
      <c r="AQ274" s="138"/>
      <c r="AR274" s="138"/>
      <c r="AS274" s="138"/>
      <c r="AT274" s="138"/>
      <c r="AU274" s="138"/>
      <c r="AV274" s="138"/>
    </row>
    <row r="275" spans="1:48" ht="14.5" x14ac:dyDescent="0.35">
      <c r="A275" s="128" t="s">
        <v>78</v>
      </c>
      <c r="B275" s="138" t="s">
        <v>204</v>
      </c>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c r="AA275" s="138"/>
      <c r="AB275" s="138"/>
      <c r="AC275" s="138"/>
      <c r="AD275" s="138"/>
      <c r="AE275" s="138"/>
      <c r="AF275" s="138"/>
      <c r="AG275" s="138"/>
      <c r="AH275" s="138"/>
      <c r="AI275" s="138"/>
      <c r="AJ275" s="138"/>
      <c r="AK275" s="138"/>
      <c r="AL275" s="138"/>
      <c r="AM275" s="138"/>
      <c r="AN275" s="138"/>
      <c r="AO275" s="138"/>
      <c r="AP275" s="138"/>
      <c r="AQ275" s="138"/>
      <c r="AR275" s="138"/>
      <c r="AS275" s="138"/>
      <c r="AT275" s="138"/>
      <c r="AU275" s="138"/>
      <c r="AV275" s="138"/>
    </row>
    <row r="276" spans="1:48" ht="14.5" x14ac:dyDescent="0.35">
      <c r="A276" s="128" t="s">
        <v>205</v>
      </c>
      <c r="B276" s="138" t="s">
        <v>206</v>
      </c>
      <c r="C276" s="13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c r="AA276" s="138"/>
      <c r="AB276" s="138"/>
      <c r="AC276" s="138"/>
      <c r="AD276" s="138"/>
      <c r="AE276" s="138"/>
      <c r="AF276" s="138"/>
      <c r="AG276" s="138"/>
      <c r="AH276" s="138"/>
      <c r="AI276" s="138"/>
      <c r="AJ276" s="138"/>
      <c r="AK276" s="138"/>
      <c r="AL276" s="138"/>
      <c r="AM276" s="138"/>
      <c r="AN276" s="138"/>
      <c r="AO276" s="138"/>
      <c r="AP276" s="138"/>
      <c r="AQ276" s="138"/>
      <c r="AR276" s="138"/>
      <c r="AS276" s="138"/>
      <c r="AT276" s="138"/>
      <c r="AU276" s="138"/>
      <c r="AV276" s="138"/>
    </row>
    <row r="277" spans="1:48" ht="14.5" x14ac:dyDescent="0.35">
      <c r="A277" s="128" t="s">
        <v>79</v>
      </c>
      <c r="B277" s="138" t="s">
        <v>207</v>
      </c>
      <c r="C277" s="138"/>
      <c r="D277" s="138"/>
      <c r="E277" s="138"/>
      <c r="F277" s="138"/>
      <c r="G277" s="138"/>
      <c r="H277" s="138"/>
      <c r="I277" s="138"/>
      <c r="J277" s="138"/>
      <c r="K277" s="138"/>
      <c r="L277" s="138"/>
      <c r="M277" s="138"/>
      <c r="N277" s="138"/>
      <c r="O277" s="138"/>
      <c r="P277" s="138"/>
      <c r="Q277" s="138"/>
      <c r="R277" s="138"/>
      <c r="S277" s="138"/>
      <c r="T277" s="138"/>
      <c r="U277" s="138"/>
      <c r="V277" s="138"/>
      <c r="W277" s="138"/>
      <c r="X277" s="138"/>
      <c r="Y277" s="138"/>
      <c r="Z277" s="138"/>
      <c r="AA277" s="138"/>
      <c r="AB277" s="138"/>
      <c r="AC277" s="138"/>
      <c r="AD277" s="138"/>
      <c r="AE277" s="138"/>
      <c r="AF277" s="138"/>
      <c r="AG277" s="138"/>
      <c r="AH277" s="138"/>
      <c r="AI277" s="138"/>
      <c r="AJ277" s="138"/>
      <c r="AK277" s="138"/>
      <c r="AL277" s="138"/>
      <c r="AM277" s="138"/>
      <c r="AN277" s="138"/>
      <c r="AO277" s="138"/>
      <c r="AP277" s="138"/>
      <c r="AQ277" s="138"/>
      <c r="AR277" s="138"/>
      <c r="AS277" s="138"/>
      <c r="AT277" s="138"/>
      <c r="AU277" s="138"/>
      <c r="AV277" s="138"/>
    </row>
    <row r="278" spans="1:48" ht="14.5" x14ac:dyDescent="0.35">
      <c r="A278" s="128" t="s">
        <v>80</v>
      </c>
      <c r="B278" s="138" t="s">
        <v>208</v>
      </c>
      <c r="C278" s="138"/>
      <c r="D278" s="138"/>
      <c r="E278" s="138"/>
      <c r="F278" s="138"/>
      <c r="G278" s="138"/>
      <c r="H278" s="138"/>
      <c r="I278" s="138"/>
      <c r="J278" s="138"/>
      <c r="K278" s="138"/>
      <c r="L278" s="138"/>
      <c r="M278" s="138"/>
      <c r="N278" s="138"/>
      <c r="O278" s="138"/>
      <c r="P278" s="138"/>
      <c r="Q278" s="138"/>
      <c r="R278" s="138"/>
      <c r="S278" s="138"/>
      <c r="T278" s="138"/>
      <c r="U278" s="138"/>
      <c r="V278" s="138"/>
      <c r="W278" s="138"/>
      <c r="X278" s="138"/>
      <c r="Y278" s="138"/>
      <c r="Z278" s="138"/>
      <c r="AA278" s="138"/>
      <c r="AB278" s="138"/>
      <c r="AC278" s="138"/>
      <c r="AD278" s="138"/>
      <c r="AE278" s="138"/>
      <c r="AF278" s="138"/>
      <c r="AG278" s="138"/>
      <c r="AH278" s="138"/>
      <c r="AI278" s="138"/>
      <c r="AJ278" s="138"/>
      <c r="AK278" s="138"/>
      <c r="AL278" s="138"/>
      <c r="AM278" s="138"/>
      <c r="AN278" s="138"/>
      <c r="AO278" s="138"/>
      <c r="AP278" s="138"/>
      <c r="AQ278" s="138"/>
      <c r="AR278" s="138"/>
      <c r="AS278" s="138"/>
      <c r="AT278" s="138"/>
      <c r="AU278" s="138"/>
      <c r="AV278" s="138"/>
    </row>
    <row r="279" spans="1:48" ht="14.5" x14ac:dyDescent="0.35">
      <c r="A279" s="128" t="s">
        <v>81</v>
      </c>
      <c r="B279" s="138" t="s">
        <v>209</v>
      </c>
      <c r="C279" s="138"/>
      <c r="D279" s="138"/>
      <c r="E279" s="138"/>
      <c r="F279" s="138"/>
      <c r="G279" s="138"/>
      <c r="H279" s="138"/>
      <c r="I279" s="138"/>
      <c r="J279" s="138"/>
      <c r="K279" s="138"/>
      <c r="L279" s="138"/>
      <c r="M279" s="138"/>
      <c r="N279" s="138"/>
      <c r="O279" s="138"/>
      <c r="P279" s="138"/>
      <c r="Q279" s="138"/>
      <c r="R279" s="138"/>
      <c r="S279" s="138"/>
      <c r="T279" s="138"/>
      <c r="U279" s="138"/>
      <c r="V279" s="138"/>
      <c r="W279" s="138"/>
      <c r="X279" s="138"/>
      <c r="Y279" s="138"/>
      <c r="Z279" s="138"/>
      <c r="AA279" s="138"/>
      <c r="AB279" s="138"/>
      <c r="AC279" s="138"/>
      <c r="AD279" s="138"/>
      <c r="AE279" s="138"/>
      <c r="AF279" s="138"/>
      <c r="AG279" s="138"/>
      <c r="AH279" s="138"/>
      <c r="AI279" s="138"/>
      <c r="AJ279" s="138"/>
      <c r="AK279" s="138"/>
      <c r="AL279" s="138"/>
      <c r="AM279" s="138"/>
      <c r="AN279" s="138"/>
      <c r="AO279" s="138"/>
      <c r="AP279" s="138"/>
      <c r="AQ279" s="138"/>
      <c r="AR279" s="138"/>
      <c r="AS279" s="138"/>
      <c r="AT279" s="138"/>
      <c r="AU279" s="138"/>
      <c r="AV279" s="138"/>
    </row>
    <row r="280" spans="1:48" ht="14.5" x14ac:dyDescent="0.35">
      <c r="A280" s="128" t="s">
        <v>210</v>
      </c>
      <c r="B280" s="138" t="s">
        <v>211</v>
      </c>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c r="AA280" s="138"/>
      <c r="AB280" s="138"/>
      <c r="AC280" s="138"/>
      <c r="AD280" s="138"/>
      <c r="AE280" s="138"/>
      <c r="AF280" s="138"/>
      <c r="AG280" s="138"/>
      <c r="AH280" s="138"/>
      <c r="AI280" s="138"/>
      <c r="AJ280" s="138"/>
      <c r="AK280" s="138"/>
      <c r="AL280" s="138"/>
      <c r="AM280" s="138"/>
      <c r="AN280" s="138"/>
      <c r="AO280" s="138"/>
      <c r="AP280" s="138"/>
      <c r="AQ280" s="138"/>
      <c r="AR280" s="138"/>
      <c r="AS280" s="138"/>
      <c r="AT280" s="138"/>
      <c r="AU280" s="138"/>
      <c r="AV280" s="138"/>
    </row>
    <row r="281" spans="1:48" ht="14.5" x14ac:dyDescent="0.35">
      <c r="A281" s="128" t="s">
        <v>82</v>
      </c>
      <c r="B281" s="138" t="s">
        <v>212</v>
      </c>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c r="AA281" s="138"/>
      <c r="AB281" s="138"/>
      <c r="AC281" s="138"/>
      <c r="AD281" s="138"/>
      <c r="AE281" s="138"/>
      <c r="AF281" s="138"/>
      <c r="AG281" s="138"/>
      <c r="AH281" s="138"/>
      <c r="AI281" s="138"/>
      <c r="AJ281" s="138"/>
      <c r="AK281" s="138"/>
      <c r="AL281" s="138"/>
      <c r="AM281" s="138"/>
      <c r="AN281" s="138"/>
      <c r="AO281" s="138"/>
      <c r="AP281" s="138"/>
      <c r="AQ281" s="138"/>
      <c r="AR281" s="138"/>
      <c r="AS281" s="138"/>
      <c r="AT281" s="138"/>
      <c r="AU281" s="138"/>
      <c r="AV281" s="138"/>
    </row>
    <row r="282" spans="1:48" ht="14.5" x14ac:dyDescent="0.35">
      <c r="A282" s="128" t="s">
        <v>213</v>
      </c>
      <c r="B282" s="138" t="s">
        <v>214</v>
      </c>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c r="AA282" s="138"/>
      <c r="AB282" s="138"/>
      <c r="AC282" s="138"/>
      <c r="AD282" s="138"/>
      <c r="AE282" s="138"/>
      <c r="AF282" s="138"/>
      <c r="AG282" s="138"/>
      <c r="AH282" s="138"/>
      <c r="AI282" s="138"/>
      <c r="AJ282" s="138"/>
      <c r="AK282" s="138"/>
      <c r="AL282" s="138"/>
      <c r="AM282" s="138"/>
      <c r="AN282" s="138"/>
      <c r="AO282" s="138"/>
      <c r="AP282" s="138"/>
      <c r="AQ282" s="138"/>
      <c r="AR282" s="138"/>
      <c r="AS282" s="138"/>
      <c r="AT282" s="138"/>
      <c r="AU282" s="138"/>
      <c r="AV282" s="138"/>
    </row>
    <row r="283" spans="1:48" ht="14.5" x14ac:dyDescent="0.35">
      <c r="A283" s="128" t="s">
        <v>83</v>
      </c>
      <c r="B283" s="138" t="s">
        <v>215</v>
      </c>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c r="AA283" s="138"/>
      <c r="AB283" s="138"/>
      <c r="AC283" s="138"/>
      <c r="AD283" s="138"/>
      <c r="AE283" s="138"/>
      <c r="AF283" s="138"/>
      <c r="AG283" s="138"/>
      <c r="AH283" s="138"/>
      <c r="AI283" s="138"/>
      <c r="AJ283" s="138"/>
      <c r="AK283" s="138"/>
      <c r="AL283" s="138"/>
      <c r="AM283" s="138"/>
      <c r="AN283" s="138"/>
      <c r="AO283" s="138"/>
      <c r="AP283" s="138"/>
      <c r="AQ283" s="138"/>
      <c r="AR283" s="138"/>
      <c r="AS283" s="138"/>
      <c r="AT283" s="138"/>
      <c r="AU283" s="138"/>
      <c r="AV283" s="138"/>
    </row>
    <row r="284" spans="1:48" ht="14.5" x14ac:dyDescent="0.35">
      <c r="A284" s="128" t="s">
        <v>84</v>
      </c>
      <c r="B284" s="138" t="s">
        <v>216</v>
      </c>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c r="AA284" s="138"/>
      <c r="AB284" s="138"/>
      <c r="AC284" s="138"/>
      <c r="AD284" s="138"/>
      <c r="AE284" s="138"/>
      <c r="AF284" s="138"/>
      <c r="AG284" s="138"/>
      <c r="AH284" s="138"/>
      <c r="AI284" s="138"/>
      <c r="AJ284" s="138"/>
      <c r="AK284" s="138"/>
      <c r="AL284" s="138"/>
      <c r="AM284" s="138"/>
      <c r="AN284" s="138"/>
      <c r="AO284" s="138"/>
      <c r="AP284" s="138"/>
      <c r="AQ284" s="138"/>
      <c r="AR284" s="138"/>
      <c r="AS284" s="138"/>
      <c r="AT284" s="138"/>
      <c r="AU284" s="138"/>
      <c r="AV284" s="138"/>
    </row>
    <row r="285" spans="1:48" ht="14.5" x14ac:dyDescent="0.35">
      <c r="A285" s="128" t="s">
        <v>85</v>
      </c>
      <c r="B285" s="138" t="s">
        <v>217</v>
      </c>
      <c r="C285" s="138"/>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c r="AA285" s="138"/>
      <c r="AB285" s="138"/>
      <c r="AC285" s="138"/>
      <c r="AD285" s="138"/>
      <c r="AE285" s="138"/>
      <c r="AF285" s="138"/>
      <c r="AG285" s="138"/>
      <c r="AH285" s="138"/>
      <c r="AI285" s="138"/>
      <c r="AJ285" s="138"/>
      <c r="AK285" s="138"/>
      <c r="AL285" s="138"/>
      <c r="AM285" s="138"/>
      <c r="AN285" s="138"/>
      <c r="AO285" s="138"/>
      <c r="AP285" s="138"/>
      <c r="AQ285" s="138"/>
      <c r="AR285" s="138"/>
      <c r="AS285" s="138"/>
      <c r="AT285" s="138"/>
      <c r="AU285" s="138"/>
      <c r="AV285" s="138"/>
    </row>
    <row r="286" spans="1:48" ht="14.5" x14ac:dyDescent="0.35">
      <c r="A286" s="128" t="s">
        <v>86</v>
      </c>
      <c r="B286" s="138" t="s">
        <v>218</v>
      </c>
      <c r="C286" s="138"/>
      <c r="D286" s="13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c r="AA286" s="138"/>
      <c r="AB286" s="138"/>
      <c r="AC286" s="138"/>
      <c r="AD286" s="138"/>
      <c r="AE286" s="138"/>
      <c r="AF286" s="138"/>
      <c r="AG286" s="138"/>
      <c r="AH286" s="138"/>
      <c r="AI286" s="138"/>
      <c r="AJ286" s="138"/>
      <c r="AK286" s="138"/>
      <c r="AL286" s="138"/>
      <c r="AM286" s="138"/>
      <c r="AN286" s="138"/>
      <c r="AO286" s="138"/>
      <c r="AP286" s="138"/>
      <c r="AQ286" s="138"/>
      <c r="AR286" s="138"/>
      <c r="AS286" s="138"/>
      <c r="AT286" s="138"/>
      <c r="AU286" s="138"/>
      <c r="AV286" s="138"/>
    </row>
    <row r="287" spans="1:48" ht="14.5" x14ac:dyDescent="0.35">
      <c r="A287" s="128" t="s">
        <v>219</v>
      </c>
      <c r="B287" s="138" t="s">
        <v>220</v>
      </c>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c r="AA287" s="138"/>
      <c r="AB287" s="138"/>
      <c r="AC287" s="138"/>
      <c r="AD287" s="138"/>
      <c r="AE287" s="138"/>
      <c r="AF287" s="138"/>
      <c r="AG287" s="138"/>
      <c r="AH287" s="138"/>
      <c r="AI287" s="138"/>
      <c r="AJ287" s="138"/>
      <c r="AK287" s="138"/>
      <c r="AL287" s="138"/>
      <c r="AM287" s="138"/>
      <c r="AN287" s="138"/>
      <c r="AO287" s="138"/>
      <c r="AP287" s="138"/>
      <c r="AQ287" s="138"/>
      <c r="AR287" s="138"/>
      <c r="AS287" s="138"/>
      <c r="AT287" s="138"/>
      <c r="AU287" s="138"/>
      <c r="AV287" s="138"/>
    </row>
    <row r="288" spans="1:48" ht="14.5" x14ac:dyDescent="0.35">
      <c r="A288" s="128" t="s">
        <v>221</v>
      </c>
      <c r="B288" s="138" t="s">
        <v>222</v>
      </c>
      <c r="C288" s="138"/>
      <c r="D288" s="13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c r="AA288" s="138"/>
      <c r="AB288" s="138"/>
      <c r="AC288" s="138"/>
      <c r="AD288" s="138"/>
      <c r="AE288" s="138"/>
      <c r="AF288" s="138"/>
      <c r="AG288" s="138"/>
      <c r="AH288" s="138"/>
      <c r="AI288" s="138"/>
      <c r="AJ288" s="138"/>
      <c r="AK288" s="138"/>
      <c r="AL288" s="138"/>
      <c r="AM288" s="138"/>
      <c r="AN288" s="138"/>
      <c r="AO288" s="138"/>
      <c r="AP288" s="138"/>
      <c r="AQ288" s="138"/>
      <c r="AR288" s="138"/>
      <c r="AS288" s="138"/>
      <c r="AT288" s="138"/>
      <c r="AU288" s="138"/>
      <c r="AV288" s="138"/>
    </row>
    <row r="289" spans="1:48" ht="14.5" x14ac:dyDescent="0.35">
      <c r="A289" s="128" t="s">
        <v>87</v>
      </c>
      <c r="B289" s="138" t="s">
        <v>223</v>
      </c>
      <c r="C289" s="138"/>
      <c r="D289" s="13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c r="AA289" s="138"/>
      <c r="AB289" s="138"/>
      <c r="AC289" s="138"/>
      <c r="AD289" s="138"/>
      <c r="AE289" s="138"/>
      <c r="AF289" s="138"/>
      <c r="AG289" s="138"/>
      <c r="AH289" s="138"/>
      <c r="AI289" s="138"/>
      <c r="AJ289" s="138"/>
      <c r="AK289" s="138"/>
      <c r="AL289" s="138"/>
      <c r="AM289" s="138"/>
      <c r="AN289" s="138"/>
      <c r="AO289" s="138"/>
      <c r="AP289" s="138"/>
      <c r="AQ289" s="138"/>
      <c r="AR289" s="138"/>
      <c r="AS289" s="138"/>
      <c r="AT289" s="138"/>
      <c r="AU289" s="138"/>
      <c r="AV289" s="138"/>
    </row>
    <row r="290" spans="1:48" ht="14.5" x14ac:dyDescent="0.35">
      <c r="A290" s="128" t="s">
        <v>224</v>
      </c>
      <c r="B290" s="138" t="s">
        <v>225</v>
      </c>
      <c r="C290" s="138"/>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c r="AA290" s="138"/>
      <c r="AB290" s="138"/>
      <c r="AC290" s="138"/>
      <c r="AD290" s="138"/>
      <c r="AE290" s="138"/>
      <c r="AF290" s="138"/>
      <c r="AG290" s="138"/>
      <c r="AH290" s="138"/>
      <c r="AI290" s="138"/>
      <c r="AJ290" s="138"/>
      <c r="AK290" s="138"/>
      <c r="AL290" s="138"/>
      <c r="AM290" s="138"/>
      <c r="AN290" s="138"/>
      <c r="AO290" s="138"/>
      <c r="AP290" s="138"/>
      <c r="AQ290" s="138"/>
      <c r="AR290" s="138"/>
      <c r="AS290" s="138"/>
      <c r="AT290" s="138"/>
      <c r="AU290" s="138"/>
      <c r="AV290" s="138"/>
    </row>
    <row r="291" spans="1:48" ht="14.5" x14ac:dyDescent="0.35">
      <c r="A291" s="128" t="s">
        <v>88</v>
      </c>
      <c r="B291" s="138" t="s">
        <v>226</v>
      </c>
      <c r="C291" s="138"/>
      <c r="D291" s="13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c r="AA291" s="138"/>
      <c r="AB291" s="138"/>
      <c r="AC291" s="138"/>
      <c r="AD291" s="138"/>
      <c r="AE291" s="138"/>
      <c r="AF291" s="138"/>
      <c r="AG291" s="138"/>
      <c r="AH291" s="138"/>
      <c r="AI291" s="138"/>
      <c r="AJ291" s="138"/>
      <c r="AK291" s="138"/>
      <c r="AL291" s="138"/>
      <c r="AM291" s="138"/>
      <c r="AN291" s="138"/>
      <c r="AO291" s="138"/>
      <c r="AP291" s="138"/>
      <c r="AQ291" s="138"/>
      <c r="AR291" s="138"/>
      <c r="AS291" s="138"/>
      <c r="AT291" s="138"/>
      <c r="AU291" s="138"/>
      <c r="AV291" s="138"/>
    </row>
    <row r="292" spans="1:48" ht="14.5" x14ac:dyDescent="0.35">
      <c r="A292" s="128" t="s">
        <v>89</v>
      </c>
      <c r="B292" s="138" t="s">
        <v>227</v>
      </c>
      <c r="C292" s="13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c r="AA292" s="138"/>
      <c r="AB292" s="138"/>
      <c r="AC292" s="138"/>
      <c r="AD292" s="138"/>
      <c r="AE292" s="138"/>
      <c r="AF292" s="138"/>
      <c r="AG292" s="138"/>
      <c r="AH292" s="138"/>
      <c r="AI292" s="138"/>
      <c r="AJ292" s="138"/>
      <c r="AK292" s="138"/>
      <c r="AL292" s="138"/>
      <c r="AM292" s="138"/>
      <c r="AN292" s="138"/>
      <c r="AO292" s="138"/>
      <c r="AP292" s="138"/>
      <c r="AQ292" s="138"/>
      <c r="AR292" s="138"/>
      <c r="AS292" s="138"/>
      <c r="AT292" s="138"/>
      <c r="AU292" s="138"/>
      <c r="AV292" s="138"/>
    </row>
    <row r="293" spans="1:48" ht="14.5" x14ac:dyDescent="0.35">
      <c r="A293" s="128" t="s">
        <v>228</v>
      </c>
      <c r="B293" s="138" t="s">
        <v>229</v>
      </c>
      <c r="C293" s="138"/>
      <c r="D293" s="13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c r="AA293" s="138"/>
      <c r="AB293" s="138"/>
      <c r="AC293" s="138"/>
      <c r="AD293" s="138"/>
      <c r="AE293" s="138"/>
      <c r="AF293" s="138"/>
      <c r="AG293" s="138"/>
      <c r="AH293" s="138"/>
      <c r="AI293" s="138"/>
      <c r="AJ293" s="138"/>
      <c r="AK293" s="138"/>
      <c r="AL293" s="138"/>
      <c r="AM293" s="138"/>
      <c r="AN293" s="138"/>
      <c r="AO293" s="138"/>
      <c r="AP293" s="138"/>
      <c r="AQ293" s="138"/>
      <c r="AR293" s="138"/>
      <c r="AS293" s="138"/>
      <c r="AT293" s="138"/>
      <c r="AU293" s="138"/>
      <c r="AV293" s="138"/>
    </row>
    <row r="294" spans="1:48" ht="14.5" x14ac:dyDescent="0.35">
      <c r="A294" s="128" t="s">
        <v>90</v>
      </c>
      <c r="B294" s="138" t="s">
        <v>230</v>
      </c>
      <c r="C294" s="138"/>
      <c r="D294" s="13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c r="AA294" s="138"/>
      <c r="AB294" s="138"/>
      <c r="AC294" s="138"/>
      <c r="AD294" s="138"/>
      <c r="AE294" s="138"/>
      <c r="AF294" s="138"/>
      <c r="AG294" s="138"/>
      <c r="AH294" s="138"/>
      <c r="AI294" s="138"/>
      <c r="AJ294" s="138"/>
      <c r="AK294" s="138"/>
      <c r="AL294" s="138"/>
      <c r="AM294" s="138"/>
      <c r="AN294" s="138"/>
      <c r="AO294" s="138"/>
      <c r="AP294" s="138"/>
      <c r="AQ294" s="138"/>
      <c r="AR294" s="138"/>
      <c r="AS294" s="138"/>
      <c r="AT294" s="138"/>
      <c r="AU294" s="138"/>
      <c r="AV294" s="138"/>
    </row>
    <row r="295" spans="1:48" ht="14.5" x14ac:dyDescent="0.35">
      <c r="A295" s="128" t="s">
        <v>91</v>
      </c>
      <c r="B295" s="138" t="s">
        <v>231</v>
      </c>
      <c r="C295" s="138"/>
      <c r="D295" s="138"/>
      <c r="E295" s="138"/>
      <c r="F295" s="138"/>
      <c r="G295" s="138"/>
      <c r="H295" s="138"/>
      <c r="I295" s="138"/>
      <c r="J295" s="138"/>
      <c r="K295" s="138"/>
      <c r="L295" s="138"/>
      <c r="M295" s="138"/>
      <c r="N295" s="138"/>
      <c r="O295" s="138"/>
      <c r="P295" s="138"/>
      <c r="Q295" s="138"/>
      <c r="R295" s="138"/>
      <c r="S295" s="138"/>
      <c r="T295" s="138"/>
      <c r="U295" s="138"/>
      <c r="V295" s="138"/>
      <c r="W295" s="138"/>
      <c r="X295" s="138"/>
      <c r="Y295" s="138"/>
      <c r="Z295" s="138"/>
      <c r="AA295" s="138"/>
      <c r="AB295" s="138"/>
      <c r="AC295" s="138"/>
      <c r="AD295" s="138"/>
      <c r="AE295" s="138"/>
      <c r="AF295" s="138"/>
      <c r="AG295" s="138"/>
      <c r="AH295" s="138"/>
      <c r="AI295" s="138"/>
      <c r="AJ295" s="138"/>
      <c r="AK295" s="138"/>
      <c r="AL295" s="138"/>
      <c r="AM295" s="138"/>
      <c r="AN295" s="138"/>
      <c r="AO295" s="138"/>
      <c r="AP295" s="138"/>
      <c r="AQ295" s="138"/>
      <c r="AR295" s="138"/>
      <c r="AS295" s="138"/>
      <c r="AT295" s="138"/>
      <c r="AU295" s="138"/>
      <c r="AV295" s="138"/>
    </row>
    <row r="296" spans="1:48" ht="14.5" x14ac:dyDescent="0.35">
      <c r="A296" s="128" t="s">
        <v>92</v>
      </c>
      <c r="B296" s="138" t="s">
        <v>232</v>
      </c>
      <c r="C296" s="138"/>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c r="AG296" s="138"/>
      <c r="AH296" s="138"/>
      <c r="AI296" s="138"/>
      <c r="AJ296" s="138"/>
      <c r="AK296" s="138"/>
      <c r="AL296" s="138"/>
      <c r="AM296" s="138"/>
      <c r="AN296" s="138"/>
      <c r="AO296" s="138"/>
      <c r="AP296" s="138"/>
      <c r="AQ296" s="138"/>
      <c r="AR296" s="138"/>
      <c r="AS296" s="138"/>
      <c r="AT296" s="138"/>
      <c r="AU296" s="138"/>
      <c r="AV296" s="138"/>
    </row>
    <row r="297" spans="1:48" ht="14.5" x14ac:dyDescent="0.35">
      <c r="A297" s="128" t="s">
        <v>93</v>
      </c>
      <c r="B297" s="138" t="s">
        <v>233</v>
      </c>
      <c r="C297" s="138"/>
      <c r="D297" s="138"/>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c r="AA297" s="138"/>
      <c r="AB297" s="138"/>
      <c r="AC297" s="138"/>
      <c r="AD297" s="138"/>
      <c r="AE297" s="138"/>
      <c r="AF297" s="138"/>
      <c r="AG297" s="138"/>
      <c r="AH297" s="138"/>
      <c r="AI297" s="138"/>
      <c r="AJ297" s="138"/>
      <c r="AK297" s="138"/>
      <c r="AL297" s="138"/>
      <c r="AM297" s="138"/>
      <c r="AN297" s="138"/>
      <c r="AO297" s="138"/>
      <c r="AP297" s="138"/>
      <c r="AQ297" s="138"/>
      <c r="AR297" s="138"/>
      <c r="AS297" s="138"/>
      <c r="AT297" s="138"/>
      <c r="AU297" s="138"/>
      <c r="AV297" s="138"/>
    </row>
    <row r="298" spans="1:48" ht="14.5" x14ac:dyDescent="0.35">
      <c r="A298" s="128" t="s">
        <v>94</v>
      </c>
      <c r="B298" s="138" t="s">
        <v>234</v>
      </c>
      <c r="C298" s="138"/>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c r="AA298" s="138"/>
      <c r="AB298" s="138"/>
      <c r="AC298" s="138"/>
      <c r="AD298" s="138"/>
      <c r="AE298" s="138"/>
      <c r="AF298" s="138"/>
      <c r="AG298" s="138"/>
      <c r="AH298" s="138"/>
      <c r="AI298" s="138"/>
      <c r="AJ298" s="138"/>
      <c r="AK298" s="138"/>
      <c r="AL298" s="138"/>
      <c r="AM298" s="138"/>
      <c r="AN298" s="138"/>
      <c r="AO298" s="138"/>
      <c r="AP298" s="138"/>
      <c r="AQ298" s="138"/>
      <c r="AR298" s="138"/>
      <c r="AS298" s="138"/>
      <c r="AT298" s="138"/>
      <c r="AU298" s="138"/>
      <c r="AV298" s="138"/>
    </row>
    <row r="299" spans="1:48" ht="14.5" x14ac:dyDescent="0.35">
      <c r="A299" s="128" t="s">
        <v>235</v>
      </c>
      <c r="B299" s="138" t="s">
        <v>236</v>
      </c>
      <c r="C299" s="138"/>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c r="AA299" s="138"/>
      <c r="AB299" s="138"/>
      <c r="AC299" s="138"/>
      <c r="AD299" s="138"/>
      <c r="AE299" s="138"/>
      <c r="AF299" s="138"/>
      <c r="AG299" s="138"/>
      <c r="AH299" s="138"/>
      <c r="AI299" s="138"/>
      <c r="AJ299" s="138"/>
      <c r="AK299" s="138"/>
      <c r="AL299" s="138"/>
      <c r="AM299" s="138"/>
      <c r="AN299" s="138"/>
      <c r="AO299" s="138"/>
      <c r="AP299" s="138"/>
      <c r="AQ299" s="138"/>
      <c r="AR299" s="138"/>
      <c r="AS299" s="138"/>
      <c r="AT299" s="138"/>
      <c r="AU299" s="138"/>
      <c r="AV299" s="138"/>
    </row>
    <row r="300" spans="1:48" ht="14.5" x14ac:dyDescent="0.35">
      <c r="A300" s="128" t="s">
        <v>237</v>
      </c>
      <c r="B300" s="138" t="s">
        <v>238</v>
      </c>
      <c r="C300" s="138"/>
      <c r="D300" s="13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c r="AA300" s="138"/>
      <c r="AB300" s="138"/>
      <c r="AC300" s="138"/>
      <c r="AD300" s="138"/>
      <c r="AE300" s="138"/>
      <c r="AF300" s="138"/>
      <c r="AG300" s="138"/>
      <c r="AH300" s="138"/>
      <c r="AI300" s="138"/>
      <c r="AJ300" s="138"/>
      <c r="AK300" s="138"/>
      <c r="AL300" s="138"/>
      <c r="AM300" s="138"/>
      <c r="AN300" s="138"/>
      <c r="AO300" s="138"/>
      <c r="AP300" s="138"/>
      <c r="AQ300" s="138"/>
      <c r="AR300" s="138"/>
      <c r="AS300" s="138"/>
      <c r="AT300" s="138"/>
      <c r="AU300" s="138"/>
      <c r="AV300" s="138"/>
    </row>
    <row r="301" spans="1:48" ht="14.5" x14ac:dyDescent="0.35">
      <c r="A301" s="128" t="s">
        <v>239</v>
      </c>
      <c r="B301" s="138" t="s">
        <v>240</v>
      </c>
      <c r="C301" s="138"/>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8"/>
      <c r="AD301" s="138"/>
      <c r="AE301" s="138"/>
      <c r="AF301" s="138"/>
      <c r="AG301" s="138"/>
      <c r="AH301" s="138"/>
      <c r="AI301" s="138"/>
      <c r="AJ301" s="138"/>
      <c r="AK301" s="138"/>
      <c r="AL301" s="138"/>
      <c r="AM301" s="138"/>
      <c r="AN301" s="138"/>
      <c r="AO301" s="138"/>
      <c r="AP301" s="138"/>
      <c r="AQ301" s="138"/>
      <c r="AR301" s="138"/>
      <c r="AS301" s="138"/>
      <c r="AT301" s="138"/>
      <c r="AU301" s="138"/>
      <c r="AV301" s="138"/>
    </row>
    <row r="302" spans="1:48" ht="14.5" x14ac:dyDescent="0.35">
      <c r="A302" s="128" t="s">
        <v>241</v>
      </c>
      <c r="B302" s="138" t="s">
        <v>242</v>
      </c>
      <c r="C302" s="138"/>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38"/>
      <c r="AK302" s="138"/>
      <c r="AL302" s="138"/>
      <c r="AM302" s="138"/>
      <c r="AN302" s="138"/>
      <c r="AO302" s="138"/>
      <c r="AP302" s="138"/>
      <c r="AQ302" s="138"/>
      <c r="AR302" s="138"/>
      <c r="AS302" s="138"/>
      <c r="AT302" s="138"/>
      <c r="AU302" s="138"/>
      <c r="AV302" s="138"/>
    </row>
    <row r="303" spans="1:48" ht="14.5" x14ac:dyDescent="0.35">
      <c r="A303" s="128" t="s">
        <v>243</v>
      </c>
      <c r="B303" s="138" t="s">
        <v>244</v>
      </c>
      <c r="C303" s="138"/>
      <c r="D303" s="13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c r="AA303" s="138"/>
      <c r="AB303" s="138"/>
      <c r="AC303" s="138"/>
      <c r="AD303" s="138"/>
      <c r="AE303" s="138"/>
      <c r="AF303" s="138"/>
      <c r="AG303" s="138"/>
      <c r="AH303" s="138"/>
      <c r="AI303" s="138"/>
      <c r="AJ303" s="138"/>
      <c r="AK303" s="138"/>
      <c r="AL303" s="138"/>
      <c r="AM303" s="138"/>
      <c r="AN303" s="138"/>
      <c r="AO303" s="138"/>
      <c r="AP303" s="138"/>
      <c r="AQ303" s="138"/>
      <c r="AR303" s="138"/>
      <c r="AS303" s="138"/>
      <c r="AT303" s="138"/>
      <c r="AU303" s="138"/>
      <c r="AV303" s="138"/>
    </row>
    <row r="304" spans="1:48" ht="14.5" x14ac:dyDescent="0.35">
      <c r="A304" s="128" t="s">
        <v>245</v>
      </c>
      <c r="B304" s="138" t="s">
        <v>246</v>
      </c>
      <c r="C304" s="138"/>
      <c r="D304" s="13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c r="AA304" s="138"/>
      <c r="AB304" s="138"/>
      <c r="AC304" s="138"/>
      <c r="AD304" s="138"/>
      <c r="AE304" s="138"/>
      <c r="AF304" s="138"/>
      <c r="AG304" s="138"/>
      <c r="AH304" s="138"/>
      <c r="AI304" s="138"/>
      <c r="AJ304" s="138"/>
      <c r="AK304" s="138"/>
      <c r="AL304" s="138"/>
      <c r="AM304" s="138"/>
      <c r="AN304" s="138"/>
      <c r="AO304" s="138"/>
      <c r="AP304" s="138"/>
      <c r="AQ304" s="138"/>
      <c r="AR304" s="138"/>
      <c r="AS304" s="138"/>
      <c r="AT304" s="138"/>
      <c r="AU304" s="138"/>
      <c r="AV304" s="138"/>
    </row>
    <row r="305" spans="1:48" ht="14.5" x14ac:dyDescent="0.35">
      <c r="A305" s="128" t="s">
        <v>247</v>
      </c>
      <c r="B305" s="138" t="s">
        <v>248</v>
      </c>
      <c r="C305" s="138"/>
      <c r="D305" s="138"/>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c r="AA305" s="138"/>
      <c r="AB305" s="138"/>
      <c r="AC305" s="138"/>
      <c r="AD305" s="138"/>
      <c r="AE305" s="138"/>
      <c r="AF305" s="138"/>
      <c r="AG305" s="138"/>
      <c r="AH305" s="138"/>
      <c r="AI305" s="138"/>
      <c r="AJ305" s="138"/>
      <c r="AK305" s="138"/>
      <c r="AL305" s="138"/>
      <c r="AM305" s="138"/>
      <c r="AN305" s="138"/>
      <c r="AO305" s="138"/>
      <c r="AP305" s="138"/>
      <c r="AQ305" s="138"/>
      <c r="AR305" s="138"/>
      <c r="AS305" s="138"/>
      <c r="AT305" s="138"/>
      <c r="AU305" s="138"/>
      <c r="AV305" s="138"/>
    </row>
    <row r="306" spans="1:48" ht="14.5" x14ac:dyDescent="0.35">
      <c r="A306" s="128" t="s">
        <v>249</v>
      </c>
      <c r="B306" s="138" t="s">
        <v>250</v>
      </c>
      <c r="C306" s="138"/>
      <c r="D306" s="13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c r="AA306" s="138"/>
      <c r="AB306" s="138"/>
      <c r="AC306" s="138"/>
      <c r="AD306" s="138"/>
      <c r="AE306" s="138"/>
      <c r="AF306" s="138"/>
      <c r="AG306" s="138"/>
      <c r="AH306" s="138"/>
      <c r="AI306" s="138"/>
      <c r="AJ306" s="138"/>
      <c r="AK306" s="138"/>
      <c r="AL306" s="138"/>
      <c r="AM306" s="138"/>
      <c r="AN306" s="138"/>
      <c r="AO306" s="138"/>
      <c r="AP306" s="138"/>
      <c r="AQ306" s="138"/>
      <c r="AR306" s="138"/>
      <c r="AS306" s="138"/>
      <c r="AT306" s="138"/>
      <c r="AU306" s="138"/>
      <c r="AV306" s="138"/>
    </row>
    <row r="307" spans="1:48" ht="14.5" x14ac:dyDescent="0.35">
      <c r="A307" s="128" t="s">
        <v>251</v>
      </c>
      <c r="B307" s="138" t="s">
        <v>252</v>
      </c>
      <c r="C307" s="138"/>
      <c r="D307" s="138"/>
      <c r="E307" s="138"/>
      <c r="F307" s="138"/>
      <c r="G307" s="138"/>
      <c r="H307" s="138"/>
      <c r="I307" s="138"/>
      <c r="J307" s="138"/>
      <c r="K307" s="138"/>
      <c r="L307" s="138"/>
      <c r="M307" s="138"/>
      <c r="N307" s="138"/>
      <c r="O307" s="138"/>
      <c r="P307" s="138"/>
      <c r="Q307" s="138"/>
      <c r="R307" s="138"/>
      <c r="S307" s="138"/>
      <c r="T307" s="138"/>
      <c r="U307" s="138"/>
      <c r="V307" s="138"/>
      <c r="W307" s="138"/>
      <c r="X307" s="138"/>
      <c r="Y307" s="138"/>
      <c r="Z307" s="138"/>
      <c r="AA307" s="138"/>
      <c r="AB307" s="138"/>
      <c r="AC307" s="138"/>
      <c r="AD307" s="138"/>
      <c r="AE307" s="138"/>
      <c r="AF307" s="138"/>
      <c r="AG307" s="138"/>
      <c r="AH307" s="138"/>
      <c r="AI307" s="138"/>
      <c r="AJ307" s="138"/>
      <c r="AK307" s="138"/>
      <c r="AL307" s="138"/>
      <c r="AM307" s="138"/>
      <c r="AN307" s="138"/>
      <c r="AO307" s="138"/>
      <c r="AP307" s="138"/>
      <c r="AQ307" s="138"/>
      <c r="AR307" s="138"/>
      <c r="AS307" s="138"/>
      <c r="AT307" s="138"/>
      <c r="AU307" s="138"/>
      <c r="AV307" s="138"/>
    </row>
    <row r="308" spans="1:48" ht="14.5" x14ac:dyDescent="0.35">
      <c r="A308" s="128" t="s">
        <v>253</v>
      </c>
      <c r="B308" s="138" t="s">
        <v>254</v>
      </c>
      <c r="C308" s="138"/>
      <c r="D308" s="138"/>
      <c r="E308" s="138"/>
      <c r="F308" s="138"/>
      <c r="G308" s="138"/>
      <c r="H308" s="138"/>
      <c r="I308" s="138"/>
      <c r="J308" s="138"/>
      <c r="K308" s="138"/>
      <c r="L308" s="138"/>
      <c r="M308" s="138"/>
      <c r="N308" s="138"/>
      <c r="O308" s="138"/>
      <c r="P308" s="138"/>
      <c r="Q308" s="138"/>
      <c r="R308" s="138"/>
      <c r="S308" s="138"/>
      <c r="T308" s="138"/>
      <c r="U308" s="138"/>
      <c r="V308" s="138"/>
      <c r="W308" s="138"/>
      <c r="X308" s="138"/>
      <c r="Y308" s="138"/>
      <c r="Z308" s="138"/>
      <c r="AA308" s="138"/>
      <c r="AB308" s="138"/>
      <c r="AC308" s="138"/>
      <c r="AD308" s="138"/>
      <c r="AE308" s="138"/>
      <c r="AF308" s="138"/>
      <c r="AG308" s="138"/>
      <c r="AH308" s="138"/>
      <c r="AI308" s="138"/>
      <c r="AJ308" s="138"/>
      <c r="AK308" s="138"/>
      <c r="AL308" s="138"/>
      <c r="AM308" s="138"/>
      <c r="AN308" s="138"/>
      <c r="AO308" s="138"/>
      <c r="AP308" s="138"/>
      <c r="AQ308" s="138"/>
      <c r="AR308" s="138"/>
      <c r="AS308" s="138"/>
      <c r="AT308" s="138"/>
      <c r="AU308" s="138"/>
      <c r="AV308" s="138"/>
    </row>
    <row r="309" spans="1:48" ht="14.5" x14ac:dyDescent="0.35">
      <c r="A309" s="128" t="s">
        <v>255</v>
      </c>
      <c r="B309" s="138" t="s">
        <v>256</v>
      </c>
      <c r="C309" s="138"/>
      <c r="D309" s="138"/>
      <c r="E309" s="138"/>
      <c r="F309" s="138"/>
      <c r="G309" s="138"/>
      <c r="H309" s="138"/>
      <c r="I309" s="138"/>
      <c r="J309" s="138"/>
      <c r="K309" s="138"/>
      <c r="L309" s="138"/>
      <c r="M309" s="138"/>
      <c r="N309" s="138"/>
      <c r="O309" s="138"/>
      <c r="P309" s="138"/>
      <c r="Q309" s="138"/>
      <c r="R309" s="138"/>
      <c r="S309" s="138"/>
      <c r="T309" s="138"/>
      <c r="U309" s="138"/>
      <c r="V309" s="138"/>
      <c r="W309" s="138"/>
      <c r="X309" s="138"/>
      <c r="Y309" s="138"/>
      <c r="Z309" s="138"/>
      <c r="AA309" s="138"/>
      <c r="AB309" s="138"/>
      <c r="AC309" s="138"/>
      <c r="AD309" s="138"/>
      <c r="AE309" s="138"/>
      <c r="AF309" s="138"/>
      <c r="AG309" s="138"/>
      <c r="AH309" s="138"/>
      <c r="AI309" s="138"/>
      <c r="AJ309" s="138"/>
      <c r="AK309" s="138"/>
      <c r="AL309" s="138"/>
      <c r="AM309" s="138"/>
      <c r="AN309" s="138"/>
      <c r="AO309" s="138"/>
      <c r="AP309" s="138"/>
      <c r="AQ309" s="138"/>
      <c r="AR309" s="138"/>
      <c r="AS309" s="138"/>
      <c r="AT309" s="138"/>
      <c r="AU309" s="138"/>
      <c r="AV309" s="138"/>
    </row>
    <row r="310" spans="1:48" ht="14.5" x14ac:dyDescent="0.35">
      <c r="A310" s="128" t="s">
        <v>257</v>
      </c>
      <c r="B310" s="138" t="s">
        <v>258</v>
      </c>
      <c r="C310" s="138"/>
      <c r="D310" s="13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c r="AA310" s="138"/>
      <c r="AB310" s="138"/>
      <c r="AC310" s="138"/>
      <c r="AD310" s="138"/>
      <c r="AE310" s="138"/>
      <c r="AF310" s="138"/>
      <c r="AG310" s="138"/>
      <c r="AH310" s="138"/>
      <c r="AI310" s="138"/>
      <c r="AJ310" s="138"/>
      <c r="AK310" s="138"/>
      <c r="AL310" s="138"/>
      <c r="AM310" s="138"/>
      <c r="AN310" s="138"/>
      <c r="AO310" s="138"/>
      <c r="AP310" s="138"/>
      <c r="AQ310" s="138"/>
      <c r="AR310" s="138"/>
      <c r="AS310" s="138"/>
      <c r="AT310" s="138"/>
      <c r="AU310" s="138"/>
      <c r="AV310" s="138"/>
    </row>
    <row r="311" spans="1:48" ht="14.5" x14ac:dyDescent="0.35">
      <c r="A311" s="128" t="s">
        <v>259</v>
      </c>
      <c r="B311" s="138" t="s">
        <v>260</v>
      </c>
      <c r="C311" s="138"/>
      <c r="D311" s="138"/>
      <c r="E311" s="138"/>
      <c r="F311" s="138"/>
      <c r="G311" s="138"/>
      <c r="H311" s="138"/>
      <c r="I311" s="138"/>
      <c r="J311" s="138"/>
      <c r="K311" s="138"/>
      <c r="L311" s="138"/>
      <c r="M311" s="138"/>
      <c r="N311" s="138"/>
      <c r="O311" s="138"/>
      <c r="P311" s="138"/>
      <c r="Q311" s="138"/>
      <c r="R311" s="138"/>
      <c r="S311" s="138"/>
      <c r="T311" s="138"/>
      <c r="U311" s="138"/>
      <c r="V311" s="138"/>
      <c r="W311" s="138"/>
      <c r="X311" s="138"/>
      <c r="Y311" s="138"/>
      <c r="Z311" s="138"/>
      <c r="AA311" s="138"/>
      <c r="AB311" s="138"/>
      <c r="AC311" s="138"/>
      <c r="AD311" s="138"/>
      <c r="AE311" s="138"/>
      <c r="AF311" s="138"/>
      <c r="AG311" s="138"/>
      <c r="AH311" s="138"/>
      <c r="AI311" s="138"/>
      <c r="AJ311" s="138"/>
      <c r="AK311" s="138"/>
      <c r="AL311" s="138"/>
      <c r="AM311" s="138"/>
      <c r="AN311" s="138"/>
      <c r="AO311" s="138"/>
      <c r="AP311" s="138"/>
      <c r="AQ311" s="138"/>
      <c r="AR311" s="138"/>
      <c r="AS311" s="138"/>
      <c r="AT311" s="138"/>
      <c r="AU311" s="138"/>
      <c r="AV311" s="138"/>
    </row>
    <row r="312" spans="1:48" ht="14.5" x14ac:dyDescent="0.35">
      <c r="A312" s="128" t="s">
        <v>261</v>
      </c>
      <c r="B312" s="138" t="s">
        <v>262</v>
      </c>
      <c r="C312" s="138"/>
      <c r="D312" s="138"/>
      <c r="E312" s="138"/>
      <c r="F312" s="138"/>
      <c r="G312" s="138"/>
      <c r="H312" s="138"/>
      <c r="I312" s="138"/>
      <c r="J312" s="138"/>
      <c r="K312" s="138"/>
      <c r="L312" s="138"/>
      <c r="M312" s="138"/>
      <c r="N312" s="138"/>
      <c r="O312" s="138"/>
      <c r="P312" s="138"/>
      <c r="Q312" s="138"/>
      <c r="R312" s="138"/>
      <c r="S312" s="138"/>
      <c r="T312" s="138"/>
      <c r="U312" s="138"/>
      <c r="V312" s="138"/>
      <c r="W312" s="138"/>
      <c r="X312" s="138"/>
      <c r="Y312" s="138"/>
      <c r="Z312" s="138"/>
      <c r="AA312" s="138"/>
      <c r="AB312" s="138"/>
      <c r="AC312" s="138"/>
      <c r="AD312" s="138"/>
      <c r="AE312" s="138"/>
      <c r="AF312" s="138"/>
      <c r="AG312" s="138"/>
      <c r="AH312" s="138"/>
      <c r="AI312" s="138"/>
      <c r="AJ312" s="138"/>
      <c r="AK312" s="138"/>
      <c r="AL312" s="138"/>
      <c r="AM312" s="138"/>
      <c r="AN312" s="138"/>
      <c r="AO312" s="138"/>
      <c r="AP312" s="138"/>
      <c r="AQ312" s="138"/>
      <c r="AR312" s="138"/>
      <c r="AS312" s="138"/>
      <c r="AT312" s="138"/>
      <c r="AU312" s="138"/>
      <c r="AV312" s="138"/>
    </row>
    <row r="313" spans="1:48" ht="14.5" x14ac:dyDescent="0.35">
      <c r="A313" s="128" t="s">
        <v>263</v>
      </c>
      <c r="B313" s="138" t="s">
        <v>264</v>
      </c>
      <c r="C313" s="138"/>
      <c r="D313" s="138"/>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c r="AA313" s="138"/>
      <c r="AB313" s="138"/>
      <c r="AC313" s="138"/>
      <c r="AD313" s="138"/>
      <c r="AE313" s="138"/>
      <c r="AF313" s="138"/>
      <c r="AG313" s="138"/>
      <c r="AH313" s="138"/>
      <c r="AI313" s="138"/>
      <c r="AJ313" s="138"/>
      <c r="AK313" s="138"/>
      <c r="AL313" s="138"/>
      <c r="AM313" s="138"/>
      <c r="AN313" s="138"/>
      <c r="AO313" s="138"/>
      <c r="AP313" s="138"/>
      <c r="AQ313" s="138"/>
      <c r="AR313" s="138"/>
      <c r="AS313" s="138"/>
      <c r="AT313" s="138"/>
      <c r="AU313" s="138"/>
      <c r="AV313" s="138"/>
    </row>
    <row r="314" spans="1:48" ht="14.5" x14ac:dyDescent="0.35">
      <c r="A314" s="128" t="s">
        <v>265</v>
      </c>
      <c r="B314" s="138" t="s">
        <v>266</v>
      </c>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c r="AA314" s="138"/>
      <c r="AB314" s="138"/>
      <c r="AC314" s="138"/>
      <c r="AD314" s="138"/>
      <c r="AE314" s="138"/>
      <c r="AF314" s="138"/>
      <c r="AG314" s="138"/>
      <c r="AH314" s="138"/>
      <c r="AI314" s="138"/>
      <c r="AJ314" s="138"/>
      <c r="AK314" s="138"/>
      <c r="AL314" s="138"/>
      <c r="AM314" s="138"/>
      <c r="AN314" s="138"/>
      <c r="AO314" s="138"/>
      <c r="AP314" s="138"/>
      <c r="AQ314" s="138"/>
      <c r="AR314" s="138"/>
      <c r="AS314" s="138"/>
      <c r="AT314" s="138"/>
      <c r="AU314" s="138"/>
      <c r="AV314" s="138"/>
    </row>
    <row r="315" spans="1:48" ht="14.5" x14ac:dyDescent="0.35">
      <c r="A315" s="128" t="s">
        <v>267</v>
      </c>
      <c r="B315" s="138" t="s">
        <v>268</v>
      </c>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8"/>
      <c r="AE315" s="138"/>
      <c r="AF315" s="138"/>
      <c r="AG315" s="138"/>
      <c r="AH315" s="138"/>
      <c r="AI315" s="138"/>
      <c r="AJ315" s="138"/>
      <c r="AK315" s="138"/>
      <c r="AL315" s="138"/>
      <c r="AM315" s="138"/>
      <c r="AN315" s="138"/>
      <c r="AO315" s="138"/>
      <c r="AP315" s="138"/>
      <c r="AQ315" s="138"/>
      <c r="AR315" s="138"/>
      <c r="AS315" s="138"/>
      <c r="AT315" s="138"/>
      <c r="AU315" s="138"/>
      <c r="AV315" s="138"/>
    </row>
    <row r="316" spans="1:48" ht="14.5" x14ac:dyDescent="0.35">
      <c r="A316" s="128" t="s">
        <v>269</v>
      </c>
      <c r="B316" s="138" t="s">
        <v>270</v>
      </c>
      <c r="C316" s="138"/>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c r="AA316" s="138"/>
      <c r="AB316" s="138"/>
      <c r="AC316" s="138"/>
      <c r="AD316" s="138"/>
      <c r="AE316" s="138"/>
      <c r="AF316" s="138"/>
      <c r="AG316" s="138"/>
      <c r="AH316" s="138"/>
      <c r="AI316" s="138"/>
      <c r="AJ316" s="138"/>
      <c r="AK316" s="138"/>
      <c r="AL316" s="138"/>
      <c r="AM316" s="138"/>
      <c r="AN316" s="138"/>
      <c r="AO316" s="138"/>
      <c r="AP316" s="138"/>
      <c r="AQ316" s="138"/>
      <c r="AR316" s="138"/>
      <c r="AS316" s="138"/>
      <c r="AT316" s="138"/>
      <c r="AU316" s="138"/>
      <c r="AV316" s="138"/>
    </row>
    <row r="317" spans="1:48" ht="14.5" x14ac:dyDescent="0.35">
      <c r="A317" s="128" t="s">
        <v>271</v>
      </c>
      <c r="B317" s="138" t="s">
        <v>272</v>
      </c>
      <c r="C317" s="138"/>
      <c r="D317" s="138"/>
      <c r="E317" s="138"/>
      <c r="F317" s="138"/>
      <c r="G317" s="138"/>
      <c r="H317" s="138"/>
      <c r="I317" s="138"/>
      <c r="J317" s="138"/>
      <c r="K317" s="138"/>
      <c r="L317" s="138"/>
      <c r="M317" s="138"/>
      <c r="N317" s="138"/>
      <c r="O317" s="138"/>
      <c r="P317" s="138"/>
      <c r="Q317" s="138"/>
      <c r="R317" s="138"/>
      <c r="S317" s="138"/>
      <c r="T317" s="138"/>
      <c r="U317" s="138"/>
      <c r="V317" s="138"/>
      <c r="W317" s="138"/>
      <c r="X317" s="138"/>
      <c r="Y317" s="138"/>
      <c r="Z317" s="138"/>
      <c r="AA317" s="138"/>
      <c r="AB317" s="138"/>
      <c r="AC317" s="138"/>
      <c r="AD317" s="138"/>
      <c r="AE317" s="138"/>
      <c r="AF317" s="138"/>
      <c r="AG317" s="138"/>
      <c r="AH317" s="138"/>
      <c r="AI317" s="138"/>
      <c r="AJ317" s="138"/>
      <c r="AK317" s="138"/>
      <c r="AL317" s="138"/>
      <c r="AM317" s="138"/>
      <c r="AN317" s="138"/>
      <c r="AO317" s="138"/>
      <c r="AP317" s="138"/>
      <c r="AQ317" s="138"/>
      <c r="AR317" s="138"/>
      <c r="AS317" s="138"/>
      <c r="AT317" s="138"/>
      <c r="AU317" s="138"/>
      <c r="AV317" s="138"/>
    </row>
    <row r="318" spans="1:48" ht="14.5" x14ac:dyDescent="0.35">
      <c r="A318" s="128" t="s">
        <v>273</v>
      </c>
      <c r="B318" s="138" t="s">
        <v>274</v>
      </c>
      <c r="C318" s="138"/>
      <c r="D318" s="13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c r="AA318" s="138"/>
      <c r="AB318" s="138"/>
      <c r="AC318" s="138"/>
      <c r="AD318" s="138"/>
      <c r="AE318" s="138"/>
      <c r="AF318" s="138"/>
      <c r="AG318" s="138"/>
      <c r="AH318" s="138"/>
      <c r="AI318" s="138"/>
      <c r="AJ318" s="138"/>
      <c r="AK318" s="138"/>
      <c r="AL318" s="138"/>
      <c r="AM318" s="138"/>
      <c r="AN318" s="138"/>
      <c r="AO318" s="138"/>
      <c r="AP318" s="138"/>
      <c r="AQ318" s="138"/>
      <c r="AR318" s="138"/>
      <c r="AS318" s="138"/>
      <c r="AT318" s="138"/>
      <c r="AU318" s="138"/>
      <c r="AV318" s="138"/>
    </row>
    <row r="319" spans="1:48" ht="14.5" x14ac:dyDescent="0.35">
      <c r="A319" s="128" t="s">
        <v>275</v>
      </c>
      <c r="B319" s="138" t="s">
        <v>276</v>
      </c>
      <c r="C319" s="138"/>
      <c r="D319" s="13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c r="AA319" s="138"/>
      <c r="AB319" s="138"/>
      <c r="AC319" s="138"/>
      <c r="AD319" s="138"/>
      <c r="AE319" s="138"/>
      <c r="AF319" s="138"/>
      <c r="AG319" s="138"/>
      <c r="AH319" s="138"/>
      <c r="AI319" s="138"/>
      <c r="AJ319" s="138"/>
      <c r="AK319" s="138"/>
      <c r="AL319" s="138"/>
      <c r="AM319" s="138"/>
      <c r="AN319" s="138"/>
      <c r="AO319" s="138"/>
      <c r="AP319" s="138"/>
      <c r="AQ319" s="138"/>
      <c r="AR319" s="138"/>
      <c r="AS319" s="138"/>
      <c r="AT319" s="138"/>
      <c r="AU319" s="138"/>
      <c r="AV319" s="138"/>
    </row>
    <row r="320" spans="1:48" ht="14.5" x14ac:dyDescent="0.35">
      <c r="A320" s="128" t="s">
        <v>277</v>
      </c>
      <c r="B320" s="138" t="s">
        <v>278</v>
      </c>
      <c r="C320" s="138"/>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c r="AA320" s="138"/>
      <c r="AB320" s="138"/>
      <c r="AC320" s="138"/>
      <c r="AD320" s="138"/>
      <c r="AE320" s="138"/>
      <c r="AF320" s="138"/>
      <c r="AG320" s="138"/>
      <c r="AH320" s="138"/>
      <c r="AI320" s="138"/>
      <c r="AJ320" s="138"/>
      <c r="AK320" s="138"/>
      <c r="AL320" s="138"/>
      <c r="AM320" s="138"/>
      <c r="AN320" s="138"/>
      <c r="AO320" s="138"/>
      <c r="AP320" s="138"/>
      <c r="AQ320" s="138"/>
      <c r="AR320" s="138"/>
      <c r="AS320" s="138"/>
      <c r="AT320" s="138"/>
      <c r="AU320" s="138"/>
      <c r="AV320" s="138"/>
    </row>
    <row r="321" spans="1:48" ht="14.5" x14ac:dyDescent="0.35">
      <c r="A321" s="128" t="s">
        <v>279</v>
      </c>
      <c r="B321" s="138" t="s">
        <v>280</v>
      </c>
      <c r="C321" s="138"/>
      <c r="D321" s="13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c r="AA321" s="138"/>
      <c r="AB321" s="138"/>
      <c r="AC321" s="138"/>
      <c r="AD321" s="138"/>
      <c r="AE321" s="138"/>
      <c r="AF321" s="138"/>
      <c r="AG321" s="138"/>
      <c r="AH321" s="138"/>
      <c r="AI321" s="138"/>
      <c r="AJ321" s="138"/>
      <c r="AK321" s="138"/>
      <c r="AL321" s="138"/>
      <c r="AM321" s="138"/>
      <c r="AN321" s="138"/>
      <c r="AO321" s="138"/>
      <c r="AP321" s="138"/>
      <c r="AQ321" s="138"/>
      <c r="AR321" s="138"/>
      <c r="AS321" s="138"/>
      <c r="AT321" s="138"/>
      <c r="AU321" s="138"/>
      <c r="AV321" s="138"/>
    </row>
    <row r="322" spans="1:48" ht="14.5" x14ac:dyDescent="0.35">
      <c r="A322" s="128" t="s">
        <v>281</v>
      </c>
      <c r="B322" s="138" t="s">
        <v>282</v>
      </c>
      <c r="C322" s="138"/>
      <c r="D322" s="138"/>
      <c r="E322" s="138"/>
      <c r="F322" s="138"/>
      <c r="G322" s="138"/>
      <c r="H322" s="138"/>
      <c r="I322" s="138"/>
      <c r="J322" s="138"/>
      <c r="K322" s="138"/>
      <c r="L322" s="138"/>
      <c r="M322" s="138"/>
      <c r="N322" s="138"/>
      <c r="O322" s="138"/>
      <c r="P322" s="138"/>
      <c r="Q322" s="138"/>
      <c r="R322" s="138"/>
      <c r="S322" s="138"/>
      <c r="T322" s="138"/>
      <c r="U322" s="138"/>
      <c r="V322" s="138"/>
      <c r="W322" s="138"/>
      <c r="X322" s="138"/>
      <c r="Y322" s="138"/>
      <c r="Z322" s="138"/>
      <c r="AA322" s="138"/>
      <c r="AB322" s="138"/>
      <c r="AC322" s="138"/>
      <c r="AD322" s="138"/>
      <c r="AE322" s="138"/>
      <c r="AF322" s="138"/>
      <c r="AG322" s="138"/>
      <c r="AH322" s="138"/>
      <c r="AI322" s="138"/>
      <c r="AJ322" s="138"/>
      <c r="AK322" s="138"/>
      <c r="AL322" s="138"/>
      <c r="AM322" s="138"/>
      <c r="AN322" s="138"/>
      <c r="AO322" s="138"/>
      <c r="AP322" s="138"/>
      <c r="AQ322" s="138"/>
      <c r="AR322" s="138"/>
      <c r="AS322" s="138"/>
      <c r="AT322" s="138"/>
      <c r="AU322" s="138"/>
      <c r="AV322" s="138"/>
    </row>
    <row r="323" spans="1:48" ht="14.5" x14ac:dyDescent="0.35">
      <c r="A323" s="128" t="s">
        <v>283</v>
      </c>
      <c r="B323" s="138" t="s">
        <v>284</v>
      </c>
      <c r="C323" s="138"/>
      <c r="D323" s="138"/>
      <c r="E323" s="138"/>
      <c r="F323" s="138"/>
      <c r="G323" s="138"/>
      <c r="H323" s="138"/>
      <c r="I323" s="138"/>
      <c r="J323" s="138"/>
      <c r="K323" s="138"/>
      <c r="L323" s="138"/>
      <c r="M323" s="138"/>
      <c r="N323" s="138"/>
      <c r="O323" s="138"/>
      <c r="P323" s="138"/>
      <c r="Q323" s="138"/>
      <c r="R323" s="138"/>
      <c r="S323" s="138"/>
      <c r="T323" s="138"/>
      <c r="U323" s="138"/>
      <c r="V323" s="138"/>
      <c r="W323" s="138"/>
      <c r="X323" s="138"/>
      <c r="Y323" s="138"/>
      <c r="Z323" s="138"/>
      <c r="AA323" s="138"/>
      <c r="AB323" s="138"/>
      <c r="AC323" s="138"/>
      <c r="AD323" s="138"/>
      <c r="AE323" s="138"/>
      <c r="AF323" s="138"/>
      <c r="AG323" s="138"/>
      <c r="AH323" s="138"/>
      <c r="AI323" s="138"/>
      <c r="AJ323" s="138"/>
      <c r="AK323" s="138"/>
      <c r="AL323" s="138"/>
      <c r="AM323" s="138"/>
      <c r="AN323" s="138"/>
      <c r="AO323" s="138"/>
      <c r="AP323" s="138"/>
      <c r="AQ323" s="138"/>
      <c r="AR323" s="138"/>
      <c r="AS323" s="138"/>
      <c r="AT323" s="138"/>
      <c r="AU323" s="138"/>
      <c r="AV323" s="138"/>
    </row>
    <row r="324" spans="1:48" ht="14.5" x14ac:dyDescent="0.35">
      <c r="A324" s="128" t="s">
        <v>285</v>
      </c>
      <c r="B324" s="138" t="s">
        <v>286</v>
      </c>
      <c r="C324" s="138"/>
      <c r="D324" s="138"/>
      <c r="E324" s="138"/>
      <c r="F324" s="138"/>
      <c r="G324" s="138"/>
      <c r="H324" s="138"/>
      <c r="I324" s="138"/>
      <c r="J324" s="138"/>
      <c r="K324" s="138"/>
      <c r="L324" s="138"/>
      <c r="M324" s="138"/>
      <c r="N324" s="138"/>
      <c r="O324" s="138"/>
      <c r="P324" s="138"/>
      <c r="Q324" s="138"/>
      <c r="R324" s="138"/>
      <c r="S324" s="138"/>
      <c r="T324" s="138"/>
      <c r="U324" s="138"/>
      <c r="V324" s="138"/>
      <c r="W324" s="138"/>
      <c r="X324" s="138"/>
      <c r="Y324" s="138"/>
      <c r="Z324" s="138"/>
      <c r="AA324" s="138"/>
      <c r="AB324" s="138"/>
      <c r="AC324" s="138"/>
      <c r="AD324" s="138"/>
      <c r="AE324" s="138"/>
      <c r="AF324" s="138"/>
      <c r="AG324" s="138"/>
      <c r="AH324" s="138"/>
      <c r="AI324" s="138"/>
      <c r="AJ324" s="138"/>
      <c r="AK324" s="138"/>
      <c r="AL324" s="138"/>
      <c r="AM324" s="138"/>
      <c r="AN324" s="138"/>
      <c r="AO324" s="138"/>
      <c r="AP324" s="138"/>
      <c r="AQ324" s="138"/>
      <c r="AR324" s="138"/>
      <c r="AS324" s="138"/>
      <c r="AT324" s="138"/>
      <c r="AU324" s="138"/>
      <c r="AV324" s="138"/>
    </row>
    <row r="325" spans="1:48" ht="14.5" x14ac:dyDescent="0.35">
      <c r="A325" s="128" t="s">
        <v>287</v>
      </c>
      <c r="B325" s="138" t="s">
        <v>288</v>
      </c>
      <c r="C325" s="138"/>
      <c r="D325" s="138"/>
      <c r="E325" s="138"/>
      <c r="F325" s="138"/>
      <c r="G325" s="138"/>
      <c r="H325" s="138"/>
      <c r="I325" s="138"/>
      <c r="J325" s="138"/>
      <c r="K325" s="138"/>
      <c r="L325" s="138"/>
      <c r="M325" s="138"/>
      <c r="N325" s="138"/>
      <c r="O325" s="138"/>
      <c r="P325" s="138"/>
      <c r="Q325" s="138"/>
      <c r="R325" s="138"/>
      <c r="S325" s="138"/>
      <c r="T325" s="138"/>
      <c r="U325" s="138"/>
      <c r="V325" s="138"/>
      <c r="W325" s="138"/>
      <c r="X325" s="138"/>
      <c r="Y325" s="138"/>
      <c r="Z325" s="138"/>
      <c r="AA325" s="138"/>
      <c r="AB325" s="138"/>
      <c r="AC325" s="138"/>
      <c r="AD325" s="138"/>
      <c r="AE325" s="138"/>
      <c r="AF325" s="138"/>
      <c r="AG325" s="138"/>
      <c r="AH325" s="138"/>
      <c r="AI325" s="138"/>
      <c r="AJ325" s="138"/>
      <c r="AK325" s="138"/>
      <c r="AL325" s="138"/>
      <c r="AM325" s="138"/>
      <c r="AN325" s="138"/>
      <c r="AO325" s="138"/>
      <c r="AP325" s="138"/>
      <c r="AQ325" s="138"/>
      <c r="AR325" s="138"/>
      <c r="AS325" s="138"/>
      <c r="AT325" s="138"/>
      <c r="AU325" s="138"/>
      <c r="AV325" s="138"/>
    </row>
    <row r="326" spans="1:48" ht="14.5" x14ac:dyDescent="0.35">
      <c r="A326" s="128" t="s">
        <v>289</v>
      </c>
      <c r="B326" s="138" t="s">
        <v>290</v>
      </c>
      <c r="C326" s="138"/>
      <c r="D326" s="138"/>
      <c r="E326" s="138"/>
      <c r="F326" s="138"/>
      <c r="G326" s="138"/>
      <c r="H326" s="138"/>
      <c r="I326" s="138"/>
      <c r="J326" s="138"/>
      <c r="K326" s="138"/>
      <c r="L326" s="138"/>
      <c r="M326" s="138"/>
      <c r="N326" s="138"/>
      <c r="O326" s="138"/>
      <c r="P326" s="138"/>
      <c r="Q326" s="138"/>
      <c r="R326" s="138"/>
      <c r="S326" s="138"/>
      <c r="T326" s="138"/>
      <c r="U326" s="138"/>
      <c r="V326" s="138"/>
      <c r="W326" s="138"/>
      <c r="X326" s="138"/>
      <c r="Y326" s="138"/>
      <c r="Z326" s="138"/>
      <c r="AA326" s="138"/>
      <c r="AB326" s="138"/>
      <c r="AC326" s="138"/>
      <c r="AD326" s="138"/>
      <c r="AE326" s="138"/>
      <c r="AF326" s="138"/>
      <c r="AG326" s="138"/>
      <c r="AH326" s="138"/>
      <c r="AI326" s="138"/>
      <c r="AJ326" s="138"/>
      <c r="AK326" s="138"/>
      <c r="AL326" s="138"/>
      <c r="AM326" s="138"/>
      <c r="AN326" s="138"/>
      <c r="AO326" s="138"/>
      <c r="AP326" s="138"/>
      <c r="AQ326" s="138"/>
      <c r="AR326" s="138"/>
      <c r="AS326" s="138"/>
      <c r="AT326" s="138"/>
      <c r="AU326" s="138"/>
      <c r="AV326" s="138"/>
    </row>
    <row r="327" spans="1:48" ht="14.5" x14ac:dyDescent="0.35">
      <c r="A327" s="128" t="s">
        <v>291</v>
      </c>
      <c r="B327" s="138" t="s">
        <v>292</v>
      </c>
      <c r="C327" s="138"/>
      <c r="D327" s="138"/>
      <c r="E327" s="138"/>
      <c r="F327" s="138"/>
      <c r="G327" s="138"/>
      <c r="H327" s="138"/>
      <c r="I327" s="138"/>
      <c r="J327" s="138"/>
      <c r="K327" s="138"/>
      <c r="L327" s="138"/>
      <c r="M327" s="138"/>
      <c r="N327" s="138"/>
      <c r="O327" s="138"/>
      <c r="P327" s="138"/>
      <c r="Q327" s="138"/>
      <c r="R327" s="138"/>
      <c r="S327" s="138"/>
      <c r="T327" s="138"/>
      <c r="U327" s="138"/>
      <c r="V327" s="138"/>
      <c r="W327" s="138"/>
      <c r="X327" s="138"/>
      <c r="Y327" s="138"/>
      <c r="Z327" s="138"/>
      <c r="AA327" s="138"/>
      <c r="AB327" s="138"/>
      <c r="AC327" s="138"/>
      <c r="AD327" s="138"/>
      <c r="AE327" s="138"/>
      <c r="AF327" s="138"/>
      <c r="AG327" s="138"/>
      <c r="AH327" s="138"/>
      <c r="AI327" s="138"/>
      <c r="AJ327" s="138"/>
      <c r="AK327" s="138"/>
      <c r="AL327" s="138"/>
      <c r="AM327" s="138"/>
      <c r="AN327" s="138"/>
      <c r="AO327" s="138"/>
      <c r="AP327" s="138"/>
      <c r="AQ327" s="138"/>
      <c r="AR327" s="138"/>
      <c r="AS327" s="138"/>
      <c r="AT327" s="138"/>
      <c r="AU327" s="138"/>
      <c r="AV327" s="138"/>
    </row>
    <row r="328" spans="1:48" ht="14.5" x14ac:dyDescent="0.35">
      <c r="A328" s="128" t="s">
        <v>293</v>
      </c>
      <c r="B328" s="138" t="s">
        <v>294</v>
      </c>
      <c r="C328" s="138"/>
      <c r="D328" s="13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c r="AA328" s="138"/>
      <c r="AB328" s="138"/>
      <c r="AC328" s="138"/>
      <c r="AD328" s="138"/>
      <c r="AE328" s="138"/>
      <c r="AF328" s="138"/>
      <c r="AG328" s="138"/>
      <c r="AH328" s="138"/>
      <c r="AI328" s="138"/>
      <c r="AJ328" s="138"/>
      <c r="AK328" s="138"/>
      <c r="AL328" s="138"/>
      <c r="AM328" s="138"/>
      <c r="AN328" s="138"/>
      <c r="AO328" s="138"/>
      <c r="AP328" s="138"/>
      <c r="AQ328" s="138"/>
      <c r="AR328" s="138"/>
      <c r="AS328" s="138"/>
      <c r="AT328" s="138"/>
      <c r="AU328" s="138"/>
      <c r="AV328" s="138"/>
    </row>
    <row r="329" spans="1:48" ht="14.5" x14ac:dyDescent="0.35">
      <c r="A329" s="128" t="s">
        <v>295</v>
      </c>
      <c r="B329" s="138" t="s">
        <v>296</v>
      </c>
      <c r="C329" s="138"/>
      <c r="D329" s="138"/>
      <c r="E329" s="138"/>
      <c r="F329" s="138"/>
      <c r="G329" s="138"/>
      <c r="H329" s="138"/>
      <c r="I329" s="138"/>
      <c r="J329" s="138"/>
      <c r="K329" s="138"/>
      <c r="L329" s="138"/>
      <c r="M329" s="138"/>
      <c r="N329" s="138"/>
      <c r="O329" s="138"/>
      <c r="P329" s="138"/>
      <c r="Q329" s="138"/>
      <c r="R329" s="138"/>
      <c r="S329" s="138"/>
      <c r="T329" s="138"/>
      <c r="U329" s="138"/>
      <c r="V329" s="138"/>
      <c r="W329" s="138"/>
      <c r="X329" s="138"/>
      <c r="Y329" s="138"/>
      <c r="Z329" s="138"/>
      <c r="AA329" s="138"/>
      <c r="AB329" s="138"/>
      <c r="AC329" s="138"/>
      <c r="AD329" s="138"/>
      <c r="AE329" s="138"/>
      <c r="AF329" s="138"/>
      <c r="AG329" s="138"/>
      <c r="AH329" s="138"/>
      <c r="AI329" s="138"/>
      <c r="AJ329" s="138"/>
      <c r="AK329" s="138"/>
      <c r="AL329" s="138"/>
      <c r="AM329" s="138"/>
      <c r="AN329" s="138"/>
      <c r="AO329" s="138"/>
      <c r="AP329" s="138"/>
      <c r="AQ329" s="138"/>
      <c r="AR329" s="138"/>
      <c r="AS329" s="138"/>
      <c r="AT329" s="138"/>
      <c r="AU329" s="138"/>
      <c r="AV329" s="138"/>
    </row>
    <row r="330" spans="1:48" ht="14.5" x14ac:dyDescent="0.35">
      <c r="A330" s="128" t="s">
        <v>297</v>
      </c>
      <c r="B330" s="138" t="s">
        <v>298</v>
      </c>
      <c r="C330" s="138"/>
      <c r="D330" s="138"/>
      <c r="E330" s="138"/>
      <c r="F330" s="138"/>
      <c r="G330" s="138"/>
      <c r="H330" s="138"/>
      <c r="I330" s="138"/>
      <c r="J330" s="138"/>
      <c r="K330" s="138"/>
      <c r="L330" s="138"/>
      <c r="M330" s="138"/>
      <c r="N330" s="138"/>
      <c r="O330" s="138"/>
      <c r="P330" s="138"/>
      <c r="Q330" s="138"/>
      <c r="R330" s="138"/>
      <c r="S330" s="138"/>
      <c r="T330" s="138"/>
      <c r="U330" s="138"/>
      <c r="V330" s="138"/>
      <c r="W330" s="138"/>
      <c r="X330" s="138"/>
      <c r="Y330" s="138"/>
      <c r="Z330" s="138"/>
      <c r="AA330" s="138"/>
      <c r="AB330" s="138"/>
      <c r="AC330" s="138"/>
      <c r="AD330" s="138"/>
      <c r="AE330" s="138"/>
      <c r="AF330" s="138"/>
      <c r="AG330" s="138"/>
      <c r="AH330" s="138"/>
      <c r="AI330" s="138"/>
      <c r="AJ330" s="138"/>
      <c r="AK330" s="138"/>
      <c r="AL330" s="138"/>
      <c r="AM330" s="138"/>
      <c r="AN330" s="138"/>
      <c r="AO330" s="138"/>
      <c r="AP330" s="138"/>
      <c r="AQ330" s="138"/>
      <c r="AR330" s="138"/>
      <c r="AS330" s="138"/>
      <c r="AT330" s="138"/>
      <c r="AU330" s="138"/>
      <c r="AV330" s="138"/>
    </row>
    <row r="331" spans="1:48" ht="14.5" x14ac:dyDescent="0.35">
      <c r="A331" s="128" t="s">
        <v>299</v>
      </c>
      <c r="B331" s="138" t="s">
        <v>300</v>
      </c>
      <c r="C331" s="138"/>
      <c r="D331" s="138"/>
      <c r="E331" s="138"/>
      <c r="F331" s="138"/>
      <c r="G331" s="138"/>
      <c r="H331" s="138"/>
      <c r="I331" s="138"/>
      <c r="J331" s="138"/>
      <c r="K331" s="138"/>
      <c r="L331" s="138"/>
      <c r="M331" s="138"/>
      <c r="N331" s="138"/>
      <c r="O331" s="138"/>
      <c r="P331" s="138"/>
      <c r="Q331" s="138"/>
      <c r="R331" s="138"/>
      <c r="S331" s="138"/>
      <c r="T331" s="138"/>
      <c r="U331" s="138"/>
      <c r="V331" s="138"/>
      <c r="W331" s="138"/>
      <c r="X331" s="138"/>
      <c r="Y331" s="138"/>
      <c r="Z331" s="138"/>
      <c r="AA331" s="138"/>
      <c r="AB331" s="138"/>
      <c r="AC331" s="138"/>
      <c r="AD331" s="138"/>
      <c r="AE331" s="138"/>
      <c r="AF331" s="138"/>
      <c r="AG331" s="138"/>
      <c r="AH331" s="138"/>
      <c r="AI331" s="138"/>
      <c r="AJ331" s="138"/>
      <c r="AK331" s="138"/>
      <c r="AL331" s="138"/>
      <c r="AM331" s="138"/>
      <c r="AN331" s="138"/>
      <c r="AO331" s="138"/>
      <c r="AP331" s="138"/>
      <c r="AQ331" s="138"/>
      <c r="AR331" s="138"/>
      <c r="AS331" s="138"/>
      <c r="AT331" s="138"/>
      <c r="AU331" s="138"/>
      <c r="AV331" s="138"/>
    </row>
    <row r="332" spans="1:48" ht="14.5" x14ac:dyDescent="0.35">
      <c r="A332" s="128" t="s">
        <v>301</v>
      </c>
      <c r="B332" s="138" t="s">
        <v>302</v>
      </c>
      <c r="C332" s="138"/>
      <c r="D332" s="138"/>
      <c r="E332" s="138"/>
      <c r="F332" s="138"/>
      <c r="G332" s="138"/>
      <c r="H332" s="138"/>
      <c r="I332" s="138"/>
      <c r="J332" s="138"/>
      <c r="K332" s="138"/>
      <c r="L332" s="138"/>
      <c r="M332" s="138"/>
      <c r="N332" s="138"/>
      <c r="O332" s="138"/>
      <c r="P332" s="138"/>
      <c r="Q332" s="138"/>
      <c r="R332" s="138"/>
      <c r="S332" s="138"/>
      <c r="T332" s="138"/>
      <c r="U332" s="138"/>
      <c r="V332" s="138"/>
      <c r="W332" s="138"/>
      <c r="X332" s="138"/>
      <c r="Y332" s="138"/>
      <c r="Z332" s="138"/>
      <c r="AA332" s="138"/>
      <c r="AB332" s="138"/>
      <c r="AC332" s="138"/>
      <c r="AD332" s="138"/>
      <c r="AE332" s="138"/>
      <c r="AF332" s="138"/>
      <c r="AG332" s="138"/>
      <c r="AH332" s="138"/>
      <c r="AI332" s="138"/>
      <c r="AJ332" s="138"/>
      <c r="AK332" s="138"/>
      <c r="AL332" s="138"/>
      <c r="AM332" s="138"/>
      <c r="AN332" s="138"/>
      <c r="AO332" s="138"/>
      <c r="AP332" s="138"/>
      <c r="AQ332" s="138"/>
      <c r="AR332" s="138"/>
      <c r="AS332" s="138"/>
      <c r="AT332" s="138"/>
      <c r="AU332" s="138"/>
      <c r="AV332" s="138"/>
    </row>
    <row r="333" spans="1:48" ht="14.5" x14ac:dyDescent="0.35">
      <c r="A333" s="128" t="s">
        <v>303</v>
      </c>
      <c r="B333" s="138" t="s">
        <v>304</v>
      </c>
      <c r="C333" s="138"/>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c r="AA333" s="138"/>
      <c r="AB333" s="138"/>
      <c r="AC333" s="138"/>
      <c r="AD333" s="138"/>
      <c r="AE333" s="138"/>
      <c r="AF333" s="138"/>
      <c r="AG333" s="138"/>
      <c r="AH333" s="138"/>
      <c r="AI333" s="138"/>
      <c r="AJ333" s="138"/>
      <c r="AK333" s="138"/>
      <c r="AL333" s="138"/>
      <c r="AM333" s="138"/>
      <c r="AN333" s="138"/>
      <c r="AO333" s="138"/>
      <c r="AP333" s="138"/>
      <c r="AQ333" s="138"/>
      <c r="AR333" s="138"/>
      <c r="AS333" s="138"/>
      <c r="AT333" s="138"/>
      <c r="AU333" s="138"/>
      <c r="AV333" s="138"/>
    </row>
    <row r="334" spans="1:48" ht="14.5" x14ac:dyDescent="0.35">
      <c r="A334" s="128" t="s">
        <v>305</v>
      </c>
      <c r="B334" s="138" t="s">
        <v>306</v>
      </c>
      <c r="C334" s="138"/>
      <c r="D334" s="138"/>
      <c r="E334" s="138"/>
      <c r="F334" s="138"/>
      <c r="G334" s="138"/>
      <c r="H334" s="138"/>
      <c r="I334" s="138"/>
      <c r="J334" s="138"/>
      <c r="K334" s="138"/>
      <c r="L334" s="138"/>
      <c r="M334" s="138"/>
      <c r="N334" s="138"/>
      <c r="O334" s="138"/>
      <c r="P334" s="138"/>
      <c r="Q334" s="138"/>
      <c r="R334" s="138"/>
      <c r="S334" s="138"/>
      <c r="T334" s="138"/>
      <c r="U334" s="138"/>
      <c r="V334" s="138"/>
      <c r="W334" s="138"/>
      <c r="X334" s="138"/>
      <c r="Y334" s="138"/>
      <c r="Z334" s="138"/>
      <c r="AA334" s="138"/>
      <c r="AB334" s="138"/>
      <c r="AC334" s="138"/>
      <c r="AD334" s="138"/>
      <c r="AE334" s="138"/>
      <c r="AF334" s="138"/>
      <c r="AG334" s="138"/>
      <c r="AH334" s="138"/>
      <c r="AI334" s="138"/>
      <c r="AJ334" s="138"/>
      <c r="AK334" s="138"/>
      <c r="AL334" s="138"/>
      <c r="AM334" s="138"/>
      <c r="AN334" s="138"/>
      <c r="AO334" s="138"/>
      <c r="AP334" s="138"/>
      <c r="AQ334" s="138"/>
      <c r="AR334" s="138"/>
      <c r="AS334" s="138"/>
      <c r="AT334" s="138"/>
      <c r="AU334" s="138"/>
      <c r="AV334" s="138"/>
    </row>
    <row r="335" spans="1:48" ht="14.5" x14ac:dyDescent="0.35">
      <c r="A335" s="128" t="s">
        <v>307</v>
      </c>
      <c r="B335" s="138" t="s">
        <v>308</v>
      </c>
      <c r="C335" s="138"/>
      <c r="D335" s="138"/>
      <c r="E335" s="138"/>
      <c r="F335" s="138"/>
      <c r="G335" s="138"/>
      <c r="H335" s="138"/>
      <c r="I335" s="138"/>
      <c r="J335" s="138"/>
      <c r="K335" s="138"/>
      <c r="L335" s="138"/>
      <c r="M335" s="138"/>
      <c r="N335" s="138"/>
      <c r="O335" s="138"/>
      <c r="P335" s="138"/>
      <c r="Q335" s="138"/>
      <c r="R335" s="138"/>
      <c r="S335" s="138"/>
      <c r="T335" s="138"/>
      <c r="U335" s="138"/>
      <c r="V335" s="138"/>
      <c r="W335" s="138"/>
      <c r="X335" s="138"/>
      <c r="Y335" s="138"/>
      <c r="Z335" s="138"/>
      <c r="AA335" s="138"/>
      <c r="AB335" s="138"/>
      <c r="AC335" s="138"/>
      <c r="AD335" s="138"/>
      <c r="AE335" s="138"/>
      <c r="AF335" s="138"/>
      <c r="AG335" s="138"/>
      <c r="AH335" s="138"/>
      <c r="AI335" s="138"/>
      <c r="AJ335" s="138"/>
      <c r="AK335" s="138"/>
      <c r="AL335" s="138"/>
      <c r="AM335" s="138"/>
      <c r="AN335" s="138"/>
      <c r="AO335" s="138"/>
      <c r="AP335" s="138"/>
      <c r="AQ335" s="138"/>
      <c r="AR335" s="138"/>
      <c r="AS335" s="138"/>
      <c r="AT335" s="138"/>
      <c r="AU335" s="138"/>
      <c r="AV335" s="138"/>
    </row>
    <row r="336" spans="1:48" ht="14.5" x14ac:dyDescent="0.35">
      <c r="A336" s="128" t="s">
        <v>309</v>
      </c>
      <c r="B336" s="138" t="s">
        <v>310</v>
      </c>
      <c r="C336" s="138"/>
      <c r="D336" s="138"/>
      <c r="E336" s="138"/>
      <c r="F336" s="138"/>
      <c r="G336" s="138"/>
      <c r="H336" s="138"/>
      <c r="I336" s="138"/>
      <c r="J336" s="138"/>
      <c r="K336" s="138"/>
      <c r="L336" s="138"/>
      <c r="M336" s="138"/>
      <c r="N336" s="138"/>
      <c r="O336" s="138"/>
      <c r="P336" s="138"/>
      <c r="Q336" s="138"/>
      <c r="R336" s="138"/>
      <c r="S336" s="138"/>
      <c r="T336" s="138"/>
      <c r="U336" s="138"/>
      <c r="V336" s="138"/>
      <c r="W336" s="138"/>
      <c r="X336" s="138"/>
      <c r="Y336" s="138"/>
      <c r="Z336" s="138"/>
      <c r="AA336" s="138"/>
      <c r="AB336" s="138"/>
      <c r="AC336" s="138"/>
      <c r="AD336" s="138"/>
      <c r="AE336" s="138"/>
      <c r="AF336" s="138"/>
      <c r="AG336" s="138"/>
      <c r="AH336" s="138"/>
      <c r="AI336" s="138"/>
      <c r="AJ336" s="138"/>
      <c r="AK336" s="138"/>
      <c r="AL336" s="138"/>
      <c r="AM336" s="138"/>
      <c r="AN336" s="138"/>
      <c r="AO336" s="138"/>
      <c r="AP336" s="138"/>
      <c r="AQ336" s="138"/>
      <c r="AR336" s="138"/>
      <c r="AS336" s="138"/>
      <c r="AT336" s="138"/>
      <c r="AU336" s="138"/>
      <c r="AV336" s="138"/>
    </row>
    <row r="337" spans="1:48" ht="14.5" x14ac:dyDescent="0.35">
      <c r="A337" s="128" t="s">
        <v>311</v>
      </c>
      <c r="B337" s="138" t="s">
        <v>312</v>
      </c>
      <c r="C337" s="138"/>
      <c r="D337" s="138"/>
      <c r="E337" s="138"/>
      <c r="F337" s="138"/>
      <c r="G337" s="138"/>
      <c r="H337" s="138"/>
      <c r="I337" s="138"/>
      <c r="J337" s="138"/>
      <c r="K337" s="138"/>
      <c r="L337" s="138"/>
      <c r="M337" s="138"/>
      <c r="N337" s="138"/>
      <c r="O337" s="138"/>
      <c r="P337" s="138"/>
      <c r="Q337" s="138"/>
      <c r="R337" s="138"/>
      <c r="S337" s="138"/>
      <c r="T337" s="138"/>
      <c r="U337" s="138"/>
      <c r="V337" s="138"/>
      <c r="W337" s="138"/>
      <c r="X337" s="138"/>
      <c r="Y337" s="138"/>
      <c r="Z337" s="138"/>
      <c r="AA337" s="138"/>
      <c r="AB337" s="138"/>
      <c r="AC337" s="138"/>
      <c r="AD337" s="138"/>
      <c r="AE337" s="138"/>
      <c r="AF337" s="138"/>
      <c r="AG337" s="138"/>
      <c r="AH337" s="138"/>
      <c r="AI337" s="138"/>
      <c r="AJ337" s="138"/>
      <c r="AK337" s="138"/>
      <c r="AL337" s="138"/>
      <c r="AM337" s="138"/>
      <c r="AN337" s="138"/>
      <c r="AO337" s="138"/>
      <c r="AP337" s="138"/>
      <c r="AQ337" s="138"/>
      <c r="AR337" s="138"/>
      <c r="AS337" s="138"/>
      <c r="AT337" s="138"/>
      <c r="AU337" s="138"/>
      <c r="AV337" s="138"/>
    </row>
    <row r="338" spans="1:48" ht="14.5" x14ac:dyDescent="0.35">
      <c r="A338" s="128" t="s">
        <v>313</v>
      </c>
      <c r="B338" s="138" t="s">
        <v>314</v>
      </c>
      <c r="C338" s="138"/>
      <c r="D338" s="13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c r="AA338" s="138"/>
      <c r="AB338" s="138"/>
      <c r="AC338" s="138"/>
      <c r="AD338" s="138"/>
      <c r="AE338" s="138"/>
      <c r="AF338" s="138"/>
      <c r="AG338" s="138"/>
      <c r="AH338" s="138"/>
      <c r="AI338" s="138"/>
      <c r="AJ338" s="138"/>
      <c r="AK338" s="138"/>
      <c r="AL338" s="138"/>
      <c r="AM338" s="138"/>
      <c r="AN338" s="138"/>
      <c r="AO338" s="138"/>
      <c r="AP338" s="138"/>
      <c r="AQ338" s="138"/>
      <c r="AR338" s="138"/>
      <c r="AS338" s="138"/>
      <c r="AT338" s="138"/>
      <c r="AU338" s="138"/>
      <c r="AV338" s="138"/>
    </row>
    <row r="339" spans="1:48" ht="14.5" x14ac:dyDescent="0.35">
      <c r="A339" s="128" t="s">
        <v>315</v>
      </c>
      <c r="B339" s="138" t="s">
        <v>316</v>
      </c>
      <c r="C339" s="138"/>
      <c r="D339" s="138"/>
      <c r="E339" s="138"/>
      <c r="F339" s="138"/>
      <c r="G339" s="138"/>
      <c r="H339" s="138"/>
      <c r="I339" s="138"/>
      <c r="J339" s="138"/>
      <c r="K339" s="138"/>
      <c r="L339" s="138"/>
      <c r="M339" s="138"/>
      <c r="N339" s="138"/>
      <c r="O339" s="138"/>
      <c r="P339" s="138"/>
      <c r="Q339" s="138"/>
      <c r="R339" s="138"/>
      <c r="S339" s="138"/>
      <c r="T339" s="138"/>
      <c r="U339" s="138"/>
      <c r="V339" s="138"/>
      <c r="W339" s="138"/>
      <c r="X339" s="138"/>
      <c r="Y339" s="138"/>
      <c r="Z339" s="138"/>
      <c r="AA339" s="138"/>
      <c r="AB339" s="138"/>
      <c r="AC339" s="138"/>
      <c r="AD339" s="138"/>
      <c r="AE339" s="138"/>
      <c r="AF339" s="138"/>
      <c r="AG339" s="138"/>
      <c r="AH339" s="138"/>
      <c r="AI339" s="138"/>
      <c r="AJ339" s="138"/>
      <c r="AK339" s="138"/>
      <c r="AL339" s="138"/>
      <c r="AM339" s="138"/>
      <c r="AN339" s="138"/>
      <c r="AO339" s="138"/>
      <c r="AP339" s="138"/>
      <c r="AQ339" s="138"/>
      <c r="AR339" s="138"/>
      <c r="AS339" s="138"/>
      <c r="AT339" s="138"/>
      <c r="AU339" s="138"/>
      <c r="AV339" s="138"/>
    </row>
    <row r="340" spans="1:48" ht="14.5" x14ac:dyDescent="0.35">
      <c r="A340" s="128" t="s">
        <v>317</v>
      </c>
      <c r="B340" s="138" t="s">
        <v>318</v>
      </c>
      <c r="C340" s="138"/>
      <c r="D340" s="138"/>
      <c r="E340" s="138"/>
      <c r="F340" s="138"/>
      <c r="G340" s="138"/>
      <c r="H340" s="138"/>
      <c r="I340" s="138"/>
      <c r="J340" s="138"/>
      <c r="K340" s="138"/>
      <c r="L340" s="138"/>
      <c r="M340" s="138"/>
      <c r="N340" s="138"/>
      <c r="O340" s="138"/>
      <c r="P340" s="138"/>
      <c r="Q340" s="138"/>
      <c r="R340" s="138"/>
      <c r="S340" s="138"/>
      <c r="T340" s="138"/>
      <c r="U340" s="138"/>
      <c r="V340" s="138"/>
      <c r="W340" s="138"/>
      <c r="X340" s="138"/>
      <c r="Y340" s="138"/>
      <c r="Z340" s="138"/>
      <c r="AA340" s="138"/>
      <c r="AB340" s="138"/>
      <c r="AC340" s="138"/>
      <c r="AD340" s="138"/>
      <c r="AE340" s="138"/>
      <c r="AF340" s="138"/>
      <c r="AG340" s="138"/>
      <c r="AH340" s="138"/>
      <c r="AI340" s="138"/>
      <c r="AJ340" s="138"/>
      <c r="AK340" s="138"/>
      <c r="AL340" s="138"/>
      <c r="AM340" s="138"/>
      <c r="AN340" s="138"/>
      <c r="AO340" s="138"/>
      <c r="AP340" s="138"/>
      <c r="AQ340" s="138"/>
      <c r="AR340" s="138"/>
      <c r="AS340" s="138"/>
      <c r="AT340" s="138"/>
      <c r="AU340" s="138"/>
      <c r="AV340" s="138"/>
    </row>
    <row r="341" spans="1:48" ht="14.5" x14ac:dyDescent="0.35">
      <c r="A341" s="128" t="s">
        <v>319</v>
      </c>
      <c r="B341" s="138" t="s">
        <v>320</v>
      </c>
      <c r="C341" s="138"/>
      <c r="D341" s="138"/>
      <c r="E341" s="138"/>
      <c r="F341" s="138"/>
      <c r="G341" s="138"/>
      <c r="H341" s="138"/>
      <c r="I341" s="138"/>
      <c r="J341" s="138"/>
      <c r="K341" s="138"/>
      <c r="L341" s="138"/>
      <c r="M341" s="138"/>
      <c r="N341" s="138"/>
      <c r="O341" s="138"/>
      <c r="P341" s="138"/>
      <c r="Q341" s="138"/>
      <c r="R341" s="138"/>
      <c r="S341" s="138"/>
      <c r="T341" s="138"/>
      <c r="U341" s="138"/>
      <c r="V341" s="138"/>
      <c r="W341" s="138"/>
      <c r="X341" s="138"/>
      <c r="Y341" s="138"/>
      <c r="Z341" s="138"/>
      <c r="AA341" s="138"/>
      <c r="AB341" s="138"/>
      <c r="AC341" s="138"/>
      <c r="AD341" s="138"/>
      <c r="AE341" s="138"/>
      <c r="AF341" s="138"/>
      <c r="AG341" s="138"/>
      <c r="AH341" s="138"/>
      <c r="AI341" s="138"/>
      <c r="AJ341" s="138"/>
      <c r="AK341" s="138"/>
      <c r="AL341" s="138"/>
      <c r="AM341" s="138"/>
      <c r="AN341" s="138"/>
      <c r="AO341" s="138"/>
      <c r="AP341" s="138"/>
      <c r="AQ341" s="138"/>
      <c r="AR341" s="138"/>
      <c r="AS341" s="138"/>
      <c r="AT341" s="138"/>
      <c r="AU341" s="138"/>
      <c r="AV341" s="138"/>
    </row>
    <row r="342" spans="1:48" ht="14.5" x14ac:dyDescent="0.35">
      <c r="A342" s="128" t="s">
        <v>321</v>
      </c>
      <c r="B342" s="138" t="s">
        <v>322</v>
      </c>
      <c r="C342" s="138"/>
      <c r="D342" s="138"/>
      <c r="E342" s="138"/>
      <c r="F342" s="138"/>
      <c r="G342" s="138"/>
      <c r="H342" s="138"/>
      <c r="I342" s="138"/>
      <c r="J342" s="138"/>
      <c r="K342" s="138"/>
      <c r="L342" s="138"/>
      <c r="M342" s="138"/>
      <c r="N342" s="138"/>
      <c r="O342" s="138"/>
      <c r="P342" s="138"/>
      <c r="Q342" s="138"/>
      <c r="R342" s="138"/>
      <c r="S342" s="138"/>
      <c r="T342" s="138"/>
      <c r="U342" s="138"/>
      <c r="V342" s="138"/>
      <c r="W342" s="138"/>
      <c r="X342" s="138"/>
      <c r="Y342" s="138"/>
      <c r="Z342" s="138"/>
      <c r="AA342" s="138"/>
      <c r="AB342" s="138"/>
      <c r="AC342" s="138"/>
      <c r="AD342" s="138"/>
      <c r="AE342" s="138"/>
      <c r="AF342" s="138"/>
      <c r="AG342" s="138"/>
      <c r="AH342" s="138"/>
      <c r="AI342" s="138"/>
      <c r="AJ342" s="138"/>
      <c r="AK342" s="138"/>
      <c r="AL342" s="138"/>
      <c r="AM342" s="138"/>
      <c r="AN342" s="138"/>
      <c r="AO342" s="138"/>
      <c r="AP342" s="138"/>
      <c r="AQ342" s="138"/>
      <c r="AR342" s="138"/>
      <c r="AS342" s="138"/>
      <c r="AT342" s="138"/>
      <c r="AU342" s="138"/>
      <c r="AV342" s="138"/>
    </row>
    <row r="343" spans="1:48" ht="14.5" x14ac:dyDescent="0.35">
      <c r="A343" s="128" t="s">
        <v>323</v>
      </c>
      <c r="B343" s="138" t="s">
        <v>324</v>
      </c>
      <c r="C343" s="138"/>
      <c r="D343" s="138"/>
      <c r="E343" s="138"/>
      <c r="F343" s="138"/>
      <c r="G343" s="138"/>
      <c r="H343" s="138"/>
      <c r="I343" s="138"/>
      <c r="J343" s="138"/>
      <c r="K343" s="138"/>
      <c r="L343" s="138"/>
      <c r="M343" s="138"/>
      <c r="N343" s="138"/>
      <c r="O343" s="138"/>
      <c r="P343" s="138"/>
      <c r="Q343" s="138"/>
      <c r="R343" s="138"/>
      <c r="S343" s="138"/>
      <c r="T343" s="138"/>
      <c r="U343" s="138"/>
      <c r="V343" s="138"/>
      <c r="W343" s="138"/>
      <c r="X343" s="138"/>
      <c r="Y343" s="138"/>
      <c r="Z343" s="138"/>
      <c r="AA343" s="138"/>
      <c r="AB343" s="138"/>
      <c r="AC343" s="138"/>
      <c r="AD343" s="138"/>
      <c r="AE343" s="138"/>
      <c r="AF343" s="138"/>
      <c r="AG343" s="138"/>
      <c r="AH343" s="138"/>
      <c r="AI343" s="138"/>
      <c r="AJ343" s="138"/>
      <c r="AK343" s="138"/>
      <c r="AL343" s="138"/>
      <c r="AM343" s="138"/>
      <c r="AN343" s="138"/>
      <c r="AO343" s="138"/>
      <c r="AP343" s="138"/>
      <c r="AQ343" s="138"/>
      <c r="AR343" s="138"/>
      <c r="AS343" s="138"/>
      <c r="AT343" s="138"/>
      <c r="AU343" s="138"/>
      <c r="AV343" s="138"/>
    </row>
    <row r="344" spans="1:48" ht="14.5" x14ac:dyDescent="0.35">
      <c r="A344" s="128" t="s">
        <v>95</v>
      </c>
      <c r="B344" s="138" t="s">
        <v>325</v>
      </c>
      <c r="C344" s="138"/>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c r="AA344" s="138"/>
      <c r="AB344" s="138"/>
      <c r="AC344" s="138"/>
      <c r="AD344" s="138"/>
      <c r="AE344" s="138"/>
      <c r="AF344" s="138"/>
      <c r="AG344" s="138"/>
      <c r="AH344" s="138"/>
      <c r="AI344" s="138"/>
      <c r="AJ344" s="138"/>
      <c r="AK344" s="138"/>
      <c r="AL344" s="138"/>
      <c r="AM344" s="138"/>
      <c r="AN344" s="138"/>
      <c r="AO344" s="138"/>
      <c r="AP344" s="138"/>
      <c r="AQ344" s="138"/>
      <c r="AR344" s="138"/>
      <c r="AS344" s="138"/>
      <c r="AT344" s="138"/>
      <c r="AU344" s="138"/>
      <c r="AV344" s="138"/>
    </row>
    <row r="345" spans="1:48" ht="14.5" x14ac:dyDescent="0.35">
      <c r="A345" s="128" t="s">
        <v>96</v>
      </c>
      <c r="B345" s="138" t="s">
        <v>326</v>
      </c>
      <c r="C345" s="138"/>
      <c r="D345" s="138"/>
      <c r="E345" s="138"/>
      <c r="F345" s="138"/>
      <c r="G345" s="138"/>
      <c r="H345" s="138"/>
      <c r="I345" s="138"/>
      <c r="J345" s="138"/>
      <c r="K345" s="138"/>
      <c r="L345" s="138"/>
      <c r="M345" s="138"/>
      <c r="N345" s="138"/>
      <c r="O345" s="138"/>
      <c r="P345" s="138"/>
      <c r="Q345" s="138"/>
      <c r="R345" s="138"/>
      <c r="S345" s="138"/>
      <c r="T345" s="138"/>
      <c r="U345" s="138"/>
      <c r="V345" s="138"/>
      <c r="W345" s="138"/>
      <c r="X345" s="138"/>
      <c r="Y345" s="138"/>
      <c r="Z345" s="138"/>
      <c r="AA345" s="138"/>
      <c r="AB345" s="138"/>
      <c r="AC345" s="138"/>
      <c r="AD345" s="138"/>
      <c r="AE345" s="138"/>
      <c r="AF345" s="138"/>
      <c r="AG345" s="138"/>
      <c r="AH345" s="138"/>
      <c r="AI345" s="138"/>
      <c r="AJ345" s="138"/>
      <c r="AK345" s="138"/>
      <c r="AL345" s="138"/>
      <c r="AM345" s="138"/>
      <c r="AN345" s="138"/>
      <c r="AO345" s="138"/>
      <c r="AP345" s="138"/>
      <c r="AQ345" s="138"/>
      <c r="AR345" s="138"/>
      <c r="AS345" s="138"/>
      <c r="AT345" s="138"/>
      <c r="AU345" s="138"/>
      <c r="AV345" s="138"/>
    </row>
    <row r="346" spans="1:48" ht="14.5" x14ac:dyDescent="0.35">
      <c r="A346" s="128" t="s">
        <v>97</v>
      </c>
      <c r="B346" s="138" t="s">
        <v>327</v>
      </c>
      <c r="C346" s="138"/>
      <c r="D346" s="138"/>
      <c r="E346" s="138"/>
      <c r="F346" s="138"/>
      <c r="G346" s="138"/>
      <c r="H346" s="138"/>
      <c r="I346" s="138"/>
      <c r="J346" s="138"/>
      <c r="K346" s="138"/>
      <c r="L346" s="138"/>
      <c r="M346" s="138"/>
      <c r="N346" s="138"/>
      <c r="O346" s="138"/>
      <c r="P346" s="138"/>
      <c r="Q346" s="138"/>
      <c r="R346" s="138"/>
      <c r="S346" s="138"/>
      <c r="T346" s="138"/>
      <c r="U346" s="138"/>
      <c r="V346" s="138"/>
      <c r="W346" s="138"/>
      <c r="X346" s="138"/>
      <c r="Y346" s="138"/>
      <c r="Z346" s="138"/>
      <c r="AA346" s="138"/>
      <c r="AB346" s="138"/>
      <c r="AC346" s="138"/>
      <c r="AD346" s="138"/>
      <c r="AE346" s="138"/>
      <c r="AF346" s="138"/>
      <c r="AG346" s="138"/>
      <c r="AH346" s="138"/>
      <c r="AI346" s="138"/>
      <c r="AJ346" s="138"/>
      <c r="AK346" s="138"/>
      <c r="AL346" s="138"/>
      <c r="AM346" s="138"/>
      <c r="AN346" s="138"/>
      <c r="AO346" s="138"/>
      <c r="AP346" s="138"/>
      <c r="AQ346" s="138"/>
      <c r="AR346" s="138"/>
      <c r="AS346" s="138"/>
      <c r="AT346" s="138"/>
      <c r="AU346" s="138"/>
      <c r="AV346" s="138"/>
    </row>
    <row r="347" spans="1:48" ht="14.5" x14ac:dyDescent="0.35">
      <c r="A347" s="128" t="s">
        <v>98</v>
      </c>
      <c r="B347" s="138" t="s">
        <v>328</v>
      </c>
      <c r="C347" s="138"/>
      <c r="D347" s="13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c r="AA347" s="138"/>
      <c r="AB347" s="138"/>
      <c r="AC347" s="138"/>
      <c r="AD347" s="138"/>
      <c r="AE347" s="138"/>
      <c r="AF347" s="138"/>
      <c r="AG347" s="138"/>
      <c r="AH347" s="138"/>
      <c r="AI347" s="138"/>
      <c r="AJ347" s="138"/>
      <c r="AK347" s="138"/>
      <c r="AL347" s="138"/>
      <c r="AM347" s="138"/>
      <c r="AN347" s="138"/>
      <c r="AO347" s="138"/>
      <c r="AP347" s="138"/>
      <c r="AQ347" s="138"/>
      <c r="AR347" s="138"/>
      <c r="AS347" s="138"/>
      <c r="AT347" s="138"/>
      <c r="AU347" s="138"/>
      <c r="AV347" s="138"/>
    </row>
    <row r="348" spans="1:48" ht="14.5" x14ac:dyDescent="0.35">
      <c r="A348" s="128" t="s">
        <v>99</v>
      </c>
      <c r="B348" s="138" t="s">
        <v>329</v>
      </c>
      <c r="C348" s="138"/>
      <c r="D348" s="138"/>
      <c r="E348" s="138"/>
      <c r="F348" s="138"/>
      <c r="G348" s="138"/>
      <c r="H348" s="138"/>
      <c r="I348" s="138"/>
      <c r="J348" s="138"/>
      <c r="K348" s="138"/>
      <c r="L348" s="138"/>
      <c r="M348" s="138"/>
      <c r="N348" s="138"/>
      <c r="O348" s="138"/>
      <c r="P348" s="138"/>
      <c r="Q348" s="138"/>
      <c r="R348" s="138"/>
      <c r="S348" s="138"/>
      <c r="T348" s="138"/>
      <c r="U348" s="138"/>
      <c r="V348" s="138"/>
      <c r="W348" s="138"/>
      <c r="X348" s="138"/>
      <c r="Y348" s="138"/>
      <c r="Z348" s="138"/>
      <c r="AA348" s="138"/>
      <c r="AB348" s="138"/>
      <c r="AC348" s="138"/>
      <c r="AD348" s="138"/>
      <c r="AE348" s="138"/>
      <c r="AF348" s="138"/>
      <c r="AG348" s="138"/>
      <c r="AH348" s="138"/>
      <c r="AI348" s="138"/>
      <c r="AJ348" s="138"/>
      <c r="AK348" s="138"/>
      <c r="AL348" s="138"/>
      <c r="AM348" s="138"/>
      <c r="AN348" s="138"/>
      <c r="AO348" s="138"/>
      <c r="AP348" s="138"/>
      <c r="AQ348" s="138"/>
      <c r="AR348" s="138"/>
      <c r="AS348" s="138"/>
      <c r="AT348" s="138"/>
      <c r="AU348" s="138"/>
      <c r="AV348" s="138"/>
    </row>
    <row r="349" spans="1:48" ht="14.5" x14ac:dyDescent="0.35">
      <c r="A349" s="128" t="s">
        <v>100</v>
      </c>
      <c r="B349" s="138" t="s">
        <v>330</v>
      </c>
      <c r="C349" s="138"/>
      <c r="D349" s="138"/>
      <c r="E349" s="138"/>
      <c r="F349" s="138"/>
      <c r="G349" s="138"/>
      <c r="H349" s="138"/>
      <c r="I349" s="138"/>
      <c r="J349" s="138"/>
      <c r="K349" s="138"/>
      <c r="L349" s="138"/>
      <c r="M349" s="138"/>
      <c r="N349" s="138"/>
      <c r="O349" s="138"/>
      <c r="P349" s="138"/>
      <c r="Q349" s="138"/>
      <c r="R349" s="138"/>
      <c r="S349" s="138"/>
      <c r="T349" s="138"/>
      <c r="U349" s="138"/>
      <c r="V349" s="138"/>
      <c r="W349" s="138"/>
      <c r="X349" s="138"/>
      <c r="Y349" s="138"/>
      <c r="Z349" s="138"/>
      <c r="AA349" s="138"/>
      <c r="AB349" s="138"/>
      <c r="AC349" s="138"/>
      <c r="AD349" s="138"/>
      <c r="AE349" s="138"/>
      <c r="AF349" s="138"/>
      <c r="AG349" s="138"/>
      <c r="AH349" s="138"/>
      <c r="AI349" s="138"/>
      <c r="AJ349" s="138"/>
      <c r="AK349" s="138"/>
      <c r="AL349" s="138"/>
      <c r="AM349" s="138"/>
      <c r="AN349" s="138"/>
      <c r="AO349" s="138"/>
      <c r="AP349" s="138"/>
      <c r="AQ349" s="138"/>
      <c r="AR349" s="138"/>
      <c r="AS349" s="138"/>
      <c r="AT349" s="138"/>
      <c r="AU349" s="138"/>
      <c r="AV349" s="138"/>
    </row>
    <row r="350" spans="1:48" ht="14.5" x14ac:dyDescent="0.35">
      <c r="A350" s="128" t="s">
        <v>101</v>
      </c>
      <c r="B350" s="138" t="s">
        <v>331</v>
      </c>
      <c r="C350" s="138"/>
      <c r="D350" s="138"/>
      <c r="E350" s="138"/>
      <c r="F350" s="138"/>
      <c r="G350" s="138"/>
      <c r="H350" s="138"/>
      <c r="I350" s="138"/>
      <c r="J350" s="138"/>
      <c r="K350" s="138"/>
      <c r="L350" s="138"/>
      <c r="M350" s="138"/>
      <c r="N350" s="138"/>
      <c r="O350" s="138"/>
      <c r="P350" s="138"/>
      <c r="Q350" s="138"/>
      <c r="R350" s="138"/>
      <c r="S350" s="138"/>
      <c r="T350" s="138"/>
      <c r="U350" s="138"/>
      <c r="V350" s="138"/>
      <c r="W350" s="138"/>
      <c r="X350" s="138"/>
      <c r="Y350" s="138"/>
      <c r="Z350" s="138"/>
      <c r="AA350" s="138"/>
      <c r="AB350" s="138"/>
      <c r="AC350" s="138"/>
      <c r="AD350" s="138"/>
      <c r="AE350" s="138"/>
      <c r="AF350" s="138"/>
      <c r="AG350" s="138"/>
      <c r="AH350" s="138"/>
      <c r="AI350" s="138"/>
      <c r="AJ350" s="138"/>
      <c r="AK350" s="138"/>
      <c r="AL350" s="138"/>
      <c r="AM350" s="138"/>
      <c r="AN350" s="138"/>
      <c r="AO350" s="138"/>
      <c r="AP350" s="138"/>
      <c r="AQ350" s="138"/>
      <c r="AR350" s="138"/>
      <c r="AS350" s="138"/>
      <c r="AT350" s="138"/>
      <c r="AU350" s="138"/>
      <c r="AV350" s="138"/>
    </row>
    <row r="351" spans="1:48" ht="14.5" x14ac:dyDescent="0.35">
      <c r="A351" s="128" t="s">
        <v>332</v>
      </c>
      <c r="B351" s="138" t="s">
        <v>333</v>
      </c>
      <c r="C351" s="138"/>
      <c r="D351" s="138"/>
      <c r="E351" s="138"/>
      <c r="F351" s="138"/>
      <c r="G351" s="138"/>
      <c r="H351" s="138"/>
      <c r="I351" s="138"/>
      <c r="J351" s="138"/>
      <c r="K351" s="138"/>
      <c r="L351" s="138"/>
      <c r="M351" s="138"/>
      <c r="N351" s="138"/>
      <c r="O351" s="138"/>
      <c r="P351" s="138"/>
      <c r="Q351" s="138"/>
      <c r="R351" s="138"/>
      <c r="S351" s="138"/>
      <c r="T351" s="138"/>
      <c r="U351" s="138"/>
      <c r="V351" s="138"/>
      <c r="W351" s="138"/>
      <c r="X351" s="138"/>
      <c r="Y351" s="138"/>
      <c r="Z351" s="138"/>
      <c r="AA351" s="138"/>
      <c r="AB351" s="138"/>
      <c r="AC351" s="138"/>
      <c r="AD351" s="138"/>
      <c r="AE351" s="138"/>
      <c r="AF351" s="138"/>
      <c r="AG351" s="138"/>
      <c r="AH351" s="138"/>
      <c r="AI351" s="138"/>
      <c r="AJ351" s="138"/>
      <c r="AK351" s="138"/>
      <c r="AL351" s="138"/>
      <c r="AM351" s="138"/>
      <c r="AN351" s="138"/>
      <c r="AO351" s="138"/>
      <c r="AP351" s="138"/>
      <c r="AQ351" s="138"/>
      <c r="AR351" s="138"/>
      <c r="AS351" s="138"/>
      <c r="AT351" s="138"/>
      <c r="AU351" s="138"/>
      <c r="AV351" s="138"/>
    </row>
    <row r="352" spans="1:48" ht="14.5" x14ac:dyDescent="0.35">
      <c r="A352" s="128" t="s">
        <v>102</v>
      </c>
      <c r="B352" s="138" t="s">
        <v>334</v>
      </c>
      <c r="C352" s="138"/>
      <c r="D352" s="138"/>
      <c r="E352" s="138"/>
      <c r="F352" s="138"/>
      <c r="G352" s="138"/>
      <c r="H352" s="138"/>
      <c r="I352" s="138"/>
      <c r="J352" s="138"/>
      <c r="K352" s="138"/>
      <c r="L352" s="138"/>
      <c r="M352" s="138"/>
      <c r="N352" s="138"/>
      <c r="O352" s="138"/>
      <c r="P352" s="138"/>
      <c r="Q352" s="138"/>
      <c r="R352" s="138"/>
      <c r="S352" s="138"/>
      <c r="T352" s="138"/>
      <c r="U352" s="138"/>
      <c r="V352" s="138"/>
      <c r="W352" s="138"/>
      <c r="X352" s="138"/>
      <c r="Y352" s="138"/>
      <c r="Z352" s="138"/>
      <c r="AA352" s="138"/>
      <c r="AB352" s="138"/>
      <c r="AC352" s="138"/>
      <c r="AD352" s="138"/>
      <c r="AE352" s="138"/>
      <c r="AF352" s="138"/>
      <c r="AG352" s="138"/>
      <c r="AH352" s="138"/>
      <c r="AI352" s="138"/>
      <c r="AJ352" s="138"/>
      <c r="AK352" s="138"/>
      <c r="AL352" s="138"/>
      <c r="AM352" s="138"/>
      <c r="AN352" s="138"/>
      <c r="AO352" s="138"/>
      <c r="AP352" s="138"/>
      <c r="AQ352" s="138"/>
      <c r="AR352" s="138"/>
      <c r="AS352" s="138"/>
      <c r="AT352" s="138"/>
      <c r="AU352" s="138"/>
      <c r="AV352" s="138"/>
    </row>
    <row r="353" spans="1:48" ht="14.5" x14ac:dyDescent="0.35">
      <c r="A353" s="128" t="s">
        <v>335</v>
      </c>
      <c r="B353" s="138" t="s">
        <v>336</v>
      </c>
      <c r="C353" s="138"/>
      <c r="D353" s="138"/>
      <c r="E353" s="138"/>
      <c r="F353" s="138"/>
      <c r="G353" s="138"/>
      <c r="H353" s="138"/>
      <c r="I353" s="138"/>
      <c r="J353" s="138"/>
      <c r="K353" s="138"/>
      <c r="L353" s="138"/>
      <c r="M353" s="138"/>
      <c r="N353" s="138"/>
      <c r="O353" s="138"/>
      <c r="P353" s="138"/>
      <c r="Q353" s="138"/>
      <c r="R353" s="138"/>
      <c r="S353" s="138"/>
      <c r="T353" s="138"/>
      <c r="U353" s="138"/>
      <c r="V353" s="138"/>
      <c r="W353" s="138"/>
      <c r="X353" s="138"/>
      <c r="Y353" s="138"/>
      <c r="Z353" s="138"/>
      <c r="AA353" s="138"/>
      <c r="AB353" s="138"/>
      <c r="AC353" s="138"/>
      <c r="AD353" s="138"/>
      <c r="AE353" s="138"/>
      <c r="AF353" s="138"/>
      <c r="AG353" s="138"/>
      <c r="AH353" s="138"/>
      <c r="AI353" s="138"/>
      <c r="AJ353" s="138"/>
      <c r="AK353" s="138"/>
      <c r="AL353" s="138"/>
      <c r="AM353" s="138"/>
      <c r="AN353" s="138"/>
      <c r="AO353" s="138"/>
      <c r="AP353" s="138"/>
      <c r="AQ353" s="138"/>
      <c r="AR353" s="138"/>
      <c r="AS353" s="138"/>
      <c r="AT353" s="138"/>
      <c r="AU353" s="138"/>
      <c r="AV353" s="138"/>
    </row>
    <row r="354" spans="1:48" ht="14.5" x14ac:dyDescent="0.35">
      <c r="A354" s="128" t="s">
        <v>103</v>
      </c>
      <c r="B354" s="138" t="s">
        <v>337</v>
      </c>
      <c r="C354" s="138"/>
      <c r="D354" s="138"/>
      <c r="E354" s="138"/>
      <c r="F354" s="138"/>
      <c r="G354" s="138"/>
      <c r="H354" s="138"/>
      <c r="I354" s="138"/>
      <c r="J354" s="138"/>
      <c r="K354" s="138"/>
      <c r="L354" s="138"/>
      <c r="M354" s="138"/>
      <c r="N354" s="138"/>
      <c r="O354" s="138"/>
      <c r="P354" s="138"/>
      <c r="Q354" s="138"/>
      <c r="R354" s="138"/>
      <c r="S354" s="138"/>
      <c r="T354" s="138"/>
      <c r="U354" s="138"/>
      <c r="V354" s="138"/>
      <c r="W354" s="138"/>
      <c r="X354" s="138"/>
      <c r="Y354" s="138"/>
      <c r="Z354" s="138"/>
      <c r="AA354" s="138"/>
      <c r="AB354" s="138"/>
      <c r="AC354" s="138"/>
      <c r="AD354" s="138"/>
      <c r="AE354" s="138"/>
      <c r="AF354" s="138"/>
      <c r="AG354" s="138"/>
      <c r="AH354" s="138"/>
      <c r="AI354" s="138"/>
      <c r="AJ354" s="138"/>
      <c r="AK354" s="138"/>
      <c r="AL354" s="138"/>
      <c r="AM354" s="138"/>
      <c r="AN354" s="138"/>
      <c r="AO354" s="138"/>
      <c r="AP354" s="138"/>
      <c r="AQ354" s="138"/>
      <c r="AR354" s="138"/>
      <c r="AS354" s="138"/>
      <c r="AT354" s="138"/>
      <c r="AU354" s="138"/>
      <c r="AV354" s="138"/>
    </row>
    <row r="355" spans="1:48" ht="14.5" x14ac:dyDescent="0.35">
      <c r="A355" s="128" t="s">
        <v>104</v>
      </c>
      <c r="B355" s="138" t="s">
        <v>338</v>
      </c>
      <c r="C355" s="138"/>
      <c r="D355" s="138"/>
      <c r="E355" s="138"/>
      <c r="F355" s="138"/>
      <c r="G355" s="138"/>
      <c r="H355" s="138"/>
      <c r="I355" s="138"/>
      <c r="J355" s="138"/>
      <c r="K355" s="138"/>
      <c r="L355" s="138"/>
      <c r="M355" s="138"/>
      <c r="N355" s="138"/>
      <c r="O355" s="138"/>
      <c r="P355" s="138"/>
      <c r="Q355" s="138"/>
      <c r="R355" s="138"/>
      <c r="S355" s="138"/>
      <c r="T355" s="138"/>
      <c r="U355" s="138"/>
      <c r="V355" s="138"/>
      <c r="W355" s="138"/>
      <c r="X355" s="138"/>
      <c r="Y355" s="138"/>
      <c r="Z355" s="138"/>
      <c r="AA355" s="138"/>
      <c r="AB355" s="138"/>
      <c r="AC355" s="138"/>
      <c r="AD355" s="138"/>
      <c r="AE355" s="138"/>
      <c r="AF355" s="138"/>
      <c r="AG355" s="138"/>
      <c r="AH355" s="138"/>
      <c r="AI355" s="138"/>
      <c r="AJ355" s="138"/>
      <c r="AK355" s="138"/>
      <c r="AL355" s="138"/>
      <c r="AM355" s="138"/>
      <c r="AN355" s="138"/>
      <c r="AO355" s="138"/>
      <c r="AP355" s="138"/>
      <c r="AQ355" s="138"/>
      <c r="AR355" s="138"/>
      <c r="AS355" s="138"/>
      <c r="AT355" s="138"/>
      <c r="AU355" s="138"/>
      <c r="AV355" s="138"/>
    </row>
    <row r="356" spans="1:48" ht="14.5" x14ac:dyDescent="0.35">
      <c r="A356" s="128" t="s">
        <v>339</v>
      </c>
      <c r="B356" s="138" t="s">
        <v>340</v>
      </c>
      <c r="C356" s="138"/>
      <c r="D356" s="138"/>
      <c r="E356" s="138"/>
      <c r="F356" s="138"/>
      <c r="G356" s="138"/>
      <c r="H356" s="138"/>
      <c r="I356" s="138"/>
      <c r="J356" s="138"/>
      <c r="K356" s="138"/>
      <c r="L356" s="138"/>
      <c r="M356" s="138"/>
      <c r="N356" s="138"/>
      <c r="O356" s="138"/>
      <c r="P356" s="138"/>
      <c r="Q356" s="138"/>
      <c r="R356" s="138"/>
      <c r="S356" s="138"/>
      <c r="T356" s="138"/>
      <c r="U356" s="138"/>
      <c r="V356" s="138"/>
      <c r="W356" s="138"/>
      <c r="X356" s="138"/>
      <c r="Y356" s="138"/>
      <c r="Z356" s="138"/>
      <c r="AA356" s="138"/>
      <c r="AB356" s="138"/>
      <c r="AC356" s="138"/>
      <c r="AD356" s="138"/>
      <c r="AE356" s="138"/>
      <c r="AF356" s="138"/>
      <c r="AG356" s="138"/>
      <c r="AH356" s="138"/>
      <c r="AI356" s="138"/>
      <c r="AJ356" s="138"/>
      <c r="AK356" s="138"/>
      <c r="AL356" s="138"/>
      <c r="AM356" s="138"/>
      <c r="AN356" s="138"/>
      <c r="AO356" s="138"/>
      <c r="AP356" s="138"/>
      <c r="AQ356" s="138"/>
      <c r="AR356" s="138"/>
      <c r="AS356" s="138"/>
      <c r="AT356" s="138"/>
      <c r="AU356" s="138"/>
      <c r="AV356" s="138"/>
    </row>
    <row r="357" spans="1:48" ht="14.5" x14ac:dyDescent="0.35">
      <c r="A357" s="128" t="s">
        <v>341</v>
      </c>
      <c r="B357" s="138" t="s">
        <v>342</v>
      </c>
      <c r="C357" s="138"/>
      <c r="D357" s="138"/>
      <c r="E357" s="138"/>
      <c r="F357" s="138"/>
      <c r="G357" s="138"/>
      <c r="H357" s="138"/>
      <c r="I357" s="138"/>
      <c r="J357" s="138"/>
      <c r="K357" s="138"/>
      <c r="L357" s="138"/>
      <c r="M357" s="138"/>
      <c r="N357" s="138"/>
      <c r="O357" s="138"/>
      <c r="P357" s="138"/>
      <c r="Q357" s="138"/>
      <c r="R357" s="138"/>
      <c r="S357" s="138"/>
      <c r="T357" s="138"/>
      <c r="U357" s="138"/>
      <c r="V357" s="138"/>
      <c r="W357" s="138"/>
      <c r="X357" s="138"/>
      <c r="Y357" s="138"/>
      <c r="Z357" s="138"/>
      <c r="AA357" s="138"/>
      <c r="AB357" s="138"/>
      <c r="AC357" s="138"/>
      <c r="AD357" s="138"/>
      <c r="AE357" s="138"/>
      <c r="AF357" s="138"/>
      <c r="AG357" s="138"/>
      <c r="AH357" s="138"/>
      <c r="AI357" s="138"/>
      <c r="AJ357" s="138"/>
      <c r="AK357" s="138"/>
      <c r="AL357" s="138"/>
      <c r="AM357" s="138"/>
      <c r="AN357" s="138"/>
      <c r="AO357" s="138"/>
      <c r="AP357" s="138"/>
      <c r="AQ357" s="138"/>
      <c r="AR357" s="138"/>
      <c r="AS357" s="138"/>
      <c r="AT357" s="138"/>
      <c r="AU357" s="138"/>
      <c r="AV357" s="138"/>
    </row>
    <row r="358" spans="1:48" ht="14.5" x14ac:dyDescent="0.35">
      <c r="A358" s="128" t="s">
        <v>343</v>
      </c>
      <c r="B358" s="138" t="s">
        <v>344</v>
      </c>
      <c r="C358" s="138"/>
      <c r="D358" s="138"/>
      <c r="E358" s="138"/>
      <c r="F358" s="138"/>
      <c r="G358" s="138"/>
      <c r="H358" s="138"/>
      <c r="I358" s="138"/>
      <c r="J358" s="138"/>
      <c r="K358" s="138"/>
      <c r="L358" s="138"/>
      <c r="M358" s="138"/>
      <c r="N358" s="138"/>
      <c r="O358" s="138"/>
      <c r="P358" s="138"/>
      <c r="Q358" s="138"/>
      <c r="R358" s="138"/>
      <c r="S358" s="138"/>
      <c r="T358" s="138"/>
      <c r="U358" s="138"/>
      <c r="V358" s="138"/>
      <c r="W358" s="138"/>
      <c r="X358" s="138"/>
      <c r="Y358" s="138"/>
      <c r="Z358" s="138"/>
      <c r="AA358" s="138"/>
      <c r="AB358" s="138"/>
      <c r="AC358" s="138"/>
      <c r="AD358" s="138"/>
      <c r="AE358" s="138"/>
      <c r="AF358" s="138"/>
      <c r="AG358" s="138"/>
      <c r="AH358" s="138"/>
      <c r="AI358" s="138"/>
      <c r="AJ358" s="138"/>
      <c r="AK358" s="138"/>
      <c r="AL358" s="138"/>
      <c r="AM358" s="138"/>
      <c r="AN358" s="138"/>
      <c r="AO358" s="138"/>
      <c r="AP358" s="138"/>
      <c r="AQ358" s="138"/>
      <c r="AR358" s="138"/>
      <c r="AS358" s="138"/>
      <c r="AT358" s="138"/>
      <c r="AU358" s="138"/>
      <c r="AV358" s="138"/>
    </row>
    <row r="359" spans="1:48" ht="14.5" x14ac:dyDescent="0.35">
      <c r="A359" s="128" t="s">
        <v>158</v>
      </c>
      <c r="B359" s="138" t="s">
        <v>345</v>
      </c>
      <c r="C359" s="138"/>
      <c r="D359" s="138"/>
      <c r="E359" s="138"/>
      <c r="F359" s="138"/>
      <c r="G359" s="138"/>
      <c r="H359" s="138"/>
      <c r="I359" s="138"/>
      <c r="J359" s="138"/>
      <c r="K359" s="138"/>
      <c r="L359" s="138"/>
      <c r="M359" s="138"/>
      <c r="N359" s="138"/>
      <c r="O359" s="138"/>
      <c r="P359" s="138"/>
      <c r="Q359" s="138"/>
      <c r="R359" s="138"/>
      <c r="S359" s="138"/>
      <c r="T359" s="138"/>
      <c r="U359" s="138"/>
      <c r="V359" s="138"/>
      <c r="W359" s="138"/>
      <c r="X359" s="138"/>
      <c r="Y359" s="138"/>
      <c r="Z359" s="138"/>
      <c r="AA359" s="138"/>
      <c r="AB359" s="138"/>
      <c r="AC359" s="138"/>
      <c r="AD359" s="138"/>
      <c r="AE359" s="138"/>
      <c r="AF359" s="138"/>
      <c r="AG359" s="138"/>
      <c r="AH359" s="138"/>
      <c r="AI359" s="138"/>
      <c r="AJ359" s="138"/>
      <c r="AK359" s="138"/>
      <c r="AL359" s="138"/>
      <c r="AM359" s="138"/>
      <c r="AN359" s="138"/>
      <c r="AO359" s="138"/>
      <c r="AP359" s="138"/>
      <c r="AQ359" s="138"/>
      <c r="AR359" s="138"/>
      <c r="AS359" s="138"/>
      <c r="AT359" s="138"/>
      <c r="AU359" s="138"/>
      <c r="AV359" s="138"/>
    </row>
    <row r="360" spans="1:48" ht="14.5" x14ac:dyDescent="0.35">
      <c r="A360" s="128" t="s">
        <v>105</v>
      </c>
      <c r="B360" s="138" t="s">
        <v>346</v>
      </c>
      <c r="C360" s="138"/>
      <c r="D360" s="138"/>
      <c r="E360" s="138"/>
      <c r="F360" s="138"/>
      <c r="G360" s="138"/>
      <c r="H360" s="138"/>
      <c r="I360" s="138"/>
      <c r="J360" s="138"/>
      <c r="K360" s="138"/>
      <c r="L360" s="138"/>
      <c r="M360" s="138"/>
      <c r="N360" s="138"/>
      <c r="O360" s="138"/>
      <c r="P360" s="138"/>
      <c r="Q360" s="138"/>
      <c r="R360" s="138"/>
      <c r="S360" s="138"/>
      <c r="T360" s="138"/>
      <c r="U360" s="138"/>
      <c r="V360" s="138"/>
      <c r="W360" s="138"/>
      <c r="X360" s="138"/>
      <c r="Y360" s="138"/>
      <c r="Z360" s="138"/>
      <c r="AA360" s="138"/>
      <c r="AB360" s="138"/>
      <c r="AC360" s="138"/>
      <c r="AD360" s="138"/>
      <c r="AE360" s="138"/>
      <c r="AF360" s="138"/>
      <c r="AG360" s="138"/>
      <c r="AH360" s="138"/>
      <c r="AI360" s="138"/>
      <c r="AJ360" s="138"/>
      <c r="AK360" s="138"/>
      <c r="AL360" s="138"/>
      <c r="AM360" s="138"/>
      <c r="AN360" s="138"/>
      <c r="AO360" s="138"/>
      <c r="AP360" s="138"/>
      <c r="AQ360" s="138"/>
      <c r="AR360" s="138"/>
      <c r="AS360" s="138"/>
      <c r="AT360" s="138"/>
      <c r="AU360" s="138"/>
      <c r="AV360" s="138"/>
    </row>
    <row r="361" spans="1:48" ht="14.5" x14ac:dyDescent="0.35">
      <c r="A361" s="128" t="s">
        <v>347</v>
      </c>
      <c r="B361" s="138" t="s">
        <v>348</v>
      </c>
      <c r="C361" s="138"/>
      <c r="D361" s="138"/>
      <c r="E361" s="138"/>
      <c r="F361" s="138"/>
      <c r="G361" s="138"/>
      <c r="H361" s="138"/>
      <c r="I361" s="138"/>
      <c r="J361" s="138"/>
      <c r="K361" s="138"/>
      <c r="L361" s="138"/>
      <c r="M361" s="138"/>
      <c r="N361" s="138"/>
      <c r="O361" s="138"/>
      <c r="P361" s="138"/>
      <c r="Q361" s="138"/>
      <c r="R361" s="138"/>
      <c r="S361" s="138"/>
      <c r="T361" s="138"/>
      <c r="U361" s="138"/>
      <c r="V361" s="138"/>
      <c r="W361" s="138"/>
      <c r="X361" s="138"/>
      <c r="Y361" s="138"/>
      <c r="Z361" s="138"/>
      <c r="AA361" s="138"/>
      <c r="AB361" s="138"/>
      <c r="AC361" s="138"/>
      <c r="AD361" s="138"/>
      <c r="AE361" s="138"/>
      <c r="AF361" s="138"/>
      <c r="AG361" s="138"/>
      <c r="AH361" s="138"/>
      <c r="AI361" s="138"/>
      <c r="AJ361" s="138"/>
      <c r="AK361" s="138"/>
      <c r="AL361" s="138"/>
      <c r="AM361" s="138"/>
      <c r="AN361" s="138"/>
      <c r="AO361" s="138"/>
      <c r="AP361" s="138"/>
      <c r="AQ361" s="138"/>
      <c r="AR361" s="138"/>
      <c r="AS361" s="138"/>
      <c r="AT361" s="138"/>
      <c r="AU361" s="138"/>
      <c r="AV361" s="138"/>
    </row>
    <row r="362" spans="1:48" ht="14.5" x14ac:dyDescent="0.35">
      <c r="A362" s="128" t="s">
        <v>349</v>
      </c>
      <c r="B362" s="138" t="s">
        <v>350</v>
      </c>
      <c r="C362" s="138"/>
      <c r="D362" s="138"/>
      <c r="E362" s="138"/>
      <c r="F362" s="138"/>
      <c r="G362" s="138"/>
      <c r="H362" s="138"/>
      <c r="I362" s="138"/>
      <c r="J362" s="138"/>
      <c r="K362" s="138"/>
      <c r="L362" s="138"/>
      <c r="M362" s="138"/>
      <c r="N362" s="138"/>
      <c r="O362" s="138"/>
      <c r="P362" s="138"/>
      <c r="Q362" s="138"/>
      <c r="R362" s="138"/>
      <c r="S362" s="138"/>
      <c r="T362" s="138"/>
      <c r="U362" s="138"/>
      <c r="V362" s="138"/>
      <c r="W362" s="138"/>
      <c r="X362" s="138"/>
      <c r="Y362" s="138"/>
      <c r="Z362" s="138"/>
      <c r="AA362" s="138"/>
      <c r="AB362" s="138"/>
      <c r="AC362" s="138"/>
      <c r="AD362" s="138"/>
      <c r="AE362" s="138"/>
      <c r="AF362" s="138"/>
      <c r="AG362" s="138"/>
      <c r="AH362" s="138"/>
      <c r="AI362" s="138"/>
      <c r="AJ362" s="138"/>
      <c r="AK362" s="138"/>
      <c r="AL362" s="138"/>
      <c r="AM362" s="138"/>
      <c r="AN362" s="138"/>
      <c r="AO362" s="138"/>
      <c r="AP362" s="138"/>
      <c r="AQ362" s="138"/>
      <c r="AR362" s="138"/>
      <c r="AS362" s="138"/>
      <c r="AT362" s="138"/>
      <c r="AU362" s="138"/>
      <c r="AV362" s="138"/>
    </row>
    <row r="363" spans="1:48" ht="14.5" x14ac:dyDescent="0.35">
      <c r="A363" s="128" t="s">
        <v>159</v>
      </c>
      <c r="B363" s="138" t="s">
        <v>351</v>
      </c>
      <c r="C363" s="138"/>
      <c r="D363" s="138"/>
      <c r="E363" s="138"/>
      <c r="F363" s="138"/>
      <c r="G363" s="138"/>
      <c r="H363" s="138"/>
      <c r="I363" s="138"/>
      <c r="J363" s="138"/>
      <c r="K363" s="138"/>
      <c r="L363" s="138"/>
      <c r="M363" s="138"/>
      <c r="N363" s="138"/>
      <c r="O363" s="138"/>
      <c r="P363" s="138"/>
      <c r="Q363" s="138"/>
      <c r="R363" s="138"/>
      <c r="S363" s="138"/>
      <c r="T363" s="138"/>
      <c r="U363" s="138"/>
      <c r="V363" s="138"/>
      <c r="W363" s="138"/>
      <c r="X363" s="138"/>
      <c r="Y363" s="138"/>
      <c r="Z363" s="138"/>
      <c r="AA363" s="138"/>
      <c r="AB363" s="138"/>
      <c r="AC363" s="138"/>
      <c r="AD363" s="138"/>
      <c r="AE363" s="138"/>
      <c r="AF363" s="138"/>
      <c r="AG363" s="138"/>
      <c r="AH363" s="138"/>
      <c r="AI363" s="138"/>
      <c r="AJ363" s="138"/>
      <c r="AK363" s="138"/>
      <c r="AL363" s="138"/>
      <c r="AM363" s="138"/>
      <c r="AN363" s="138"/>
      <c r="AO363" s="138"/>
      <c r="AP363" s="138"/>
      <c r="AQ363" s="138"/>
      <c r="AR363" s="138"/>
      <c r="AS363" s="138"/>
      <c r="AT363" s="138"/>
      <c r="AU363" s="138"/>
      <c r="AV363" s="138"/>
    </row>
    <row r="364" spans="1:48" ht="14.5" x14ac:dyDescent="0.35">
      <c r="A364" s="128" t="s">
        <v>106</v>
      </c>
      <c r="B364" s="138" t="s">
        <v>352</v>
      </c>
      <c r="C364" s="138"/>
      <c r="D364" s="138"/>
      <c r="E364" s="138"/>
      <c r="F364" s="138"/>
      <c r="G364" s="138"/>
      <c r="H364" s="138"/>
      <c r="I364" s="138"/>
      <c r="J364" s="138"/>
      <c r="K364" s="138"/>
      <c r="L364" s="138"/>
      <c r="M364" s="138"/>
      <c r="N364" s="138"/>
      <c r="O364" s="138"/>
      <c r="P364" s="138"/>
      <c r="Q364" s="138"/>
      <c r="R364" s="138"/>
      <c r="S364" s="138"/>
      <c r="T364" s="138"/>
      <c r="U364" s="138"/>
      <c r="V364" s="138"/>
      <c r="W364" s="138"/>
      <c r="X364" s="138"/>
      <c r="Y364" s="138"/>
      <c r="Z364" s="138"/>
      <c r="AA364" s="138"/>
      <c r="AB364" s="138"/>
      <c r="AC364" s="138"/>
      <c r="AD364" s="138"/>
      <c r="AE364" s="138"/>
      <c r="AF364" s="138"/>
      <c r="AG364" s="138"/>
      <c r="AH364" s="138"/>
      <c r="AI364" s="138"/>
      <c r="AJ364" s="138"/>
      <c r="AK364" s="138"/>
      <c r="AL364" s="138"/>
      <c r="AM364" s="138"/>
      <c r="AN364" s="138"/>
      <c r="AO364" s="138"/>
      <c r="AP364" s="138"/>
      <c r="AQ364" s="138"/>
      <c r="AR364" s="138"/>
      <c r="AS364" s="138"/>
      <c r="AT364" s="138"/>
      <c r="AU364" s="138"/>
      <c r="AV364" s="138"/>
    </row>
    <row r="365" spans="1:48" ht="14.5" x14ac:dyDescent="0.35">
      <c r="A365" s="128" t="s">
        <v>107</v>
      </c>
      <c r="B365" s="138" t="s">
        <v>353</v>
      </c>
      <c r="C365" s="138"/>
      <c r="D365" s="138"/>
      <c r="E365" s="138"/>
      <c r="F365" s="138"/>
      <c r="G365" s="138"/>
      <c r="H365" s="138"/>
      <c r="I365" s="138"/>
      <c r="J365" s="138"/>
      <c r="K365" s="138"/>
      <c r="L365" s="138"/>
      <c r="M365" s="138"/>
      <c r="N365" s="138"/>
      <c r="O365" s="138"/>
      <c r="P365" s="138"/>
      <c r="Q365" s="138"/>
      <c r="R365" s="138"/>
      <c r="S365" s="138"/>
      <c r="T365" s="138"/>
      <c r="U365" s="138"/>
      <c r="V365" s="138"/>
      <c r="W365" s="138"/>
      <c r="X365" s="138"/>
      <c r="Y365" s="138"/>
      <c r="Z365" s="138"/>
      <c r="AA365" s="138"/>
      <c r="AB365" s="138"/>
      <c r="AC365" s="138"/>
      <c r="AD365" s="138"/>
      <c r="AE365" s="138"/>
      <c r="AF365" s="138"/>
      <c r="AG365" s="138"/>
      <c r="AH365" s="138"/>
      <c r="AI365" s="138"/>
      <c r="AJ365" s="138"/>
      <c r="AK365" s="138"/>
      <c r="AL365" s="138"/>
      <c r="AM365" s="138"/>
      <c r="AN365" s="138"/>
      <c r="AO365" s="138"/>
      <c r="AP365" s="138"/>
      <c r="AQ365" s="138"/>
      <c r="AR365" s="138"/>
      <c r="AS365" s="138"/>
      <c r="AT365" s="138"/>
      <c r="AU365" s="138"/>
      <c r="AV365" s="138"/>
    </row>
    <row r="366" spans="1:48" ht="14.5" x14ac:dyDescent="0.35">
      <c r="A366" s="128" t="s">
        <v>108</v>
      </c>
      <c r="B366" s="138" t="s">
        <v>354</v>
      </c>
      <c r="C366" s="138"/>
      <c r="D366" s="138"/>
      <c r="E366" s="138"/>
      <c r="F366" s="138"/>
      <c r="G366" s="138"/>
      <c r="H366" s="138"/>
      <c r="I366" s="138"/>
      <c r="J366" s="138"/>
      <c r="K366" s="138"/>
      <c r="L366" s="138"/>
      <c r="M366" s="138"/>
      <c r="N366" s="138"/>
      <c r="O366" s="138"/>
      <c r="P366" s="138"/>
      <c r="Q366" s="138"/>
      <c r="R366" s="138"/>
      <c r="S366" s="138"/>
      <c r="T366" s="138"/>
      <c r="U366" s="138"/>
      <c r="V366" s="138"/>
      <c r="W366" s="138"/>
      <c r="X366" s="138"/>
      <c r="Y366" s="138"/>
      <c r="Z366" s="138"/>
      <c r="AA366" s="138"/>
      <c r="AB366" s="138"/>
      <c r="AC366" s="138"/>
      <c r="AD366" s="138"/>
      <c r="AE366" s="138"/>
      <c r="AF366" s="138"/>
      <c r="AG366" s="138"/>
      <c r="AH366" s="138"/>
      <c r="AI366" s="138"/>
      <c r="AJ366" s="138"/>
      <c r="AK366" s="138"/>
      <c r="AL366" s="138"/>
      <c r="AM366" s="138"/>
      <c r="AN366" s="138"/>
      <c r="AO366" s="138"/>
      <c r="AP366" s="138"/>
      <c r="AQ366" s="138"/>
      <c r="AR366" s="138"/>
      <c r="AS366" s="138"/>
      <c r="AT366" s="138"/>
      <c r="AU366" s="138"/>
      <c r="AV366" s="138"/>
    </row>
    <row r="367" spans="1:48" ht="14.5" x14ac:dyDescent="0.35">
      <c r="A367" s="128" t="s">
        <v>109</v>
      </c>
      <c r="B367" s="138" t="s">
        <v>355</v>
      </c>
      <c r="C367" s="138"/>
      <c r="D367" s="138"/>
      <c r="E367" s="138"/>
      <c r="F367" s="138"/>
      <c r="G367" s="138"/>
      <c r="H367" s="138"/>
      <c r="I367" s="138"/>
      <c r="J367" s="138"/>
      <c r="K367" s="138"/>
      <c r="L367" s="138"/>
      <c r="M367" s="138"/>
      <c r="N367" s="138"/>
      <c r="O367" s="138"/>
      <c r="P367" s="138"/>
      <c r="Q367" s="138"/>
      <c r="R367" s="138"/>
      <c r="S367" s="138"/>
      <c r="T367" s="138"/>
      <c r="U367" s="138"/>
      <c r="V367" s="138"/>
      <c r="W367" s="138"/>
      <c r="X367" s="138"/>
      <c r="Y367" s="138"/>
      <c r="Z367" s="138"/>
      <c r="AA367" s="138"/>
      <c r="AB367" s="138"/>
      <c r="AC367" s="138"/>
      <c r="AD367" s="138"/>
      <c r="AE367" s="138"/>
      <c r="AF367" s="138"/>
      <c r="AG367" s="138"/>
      <c r="AH367" s="138"/>
      <c r="AI367" s="138"/>
      <c r="AJ367" s="138"/>
      <c r="AK367" s="138"/>
      <c r="AL367" s="138"/>
      <c r="AM367" s="138"/>
      <c r="AN367" s="138"/>
      <c r="AO367" s="138"/>
      <c r="AP367" s="138"/>
      <c r="AQ367" s="138"/>
      <c r="AR367" s="138"/>
      <c r="AS367" s="138"/>
      <c r="AT367" s="138"/>
      <c r="AU367" s="138"/>
      <c r="AV367" s="138"/>
    </row>
    <row r="368" spans="1:48" ht="14.5" x14ac:dyDescent="0.35">
      <c r="A368" s="128" t="s">
        <v>110</v>
      </c>
      <c r="B368" s="138" t="s">
        <v>320</v>
      </c>
      <c r="C368" s="138"/>
      <c r="D368" s="138"/>
      <c r="E368" s="138"/>
      <c r="F368" s="138"/>
      <c r="G368" s="138"/>
      <c r="H368" s="138"/>
      <c r="I368" s="138"/>
      <c r="J368" s="138"/>
      <c r="K368" s="138"/>
      <c r="L368" s="138"/>
      <c r="M368" s="138"/>
      <c r="N368" s="138"/>
      <c r="O368" s="138"/>
      <c r="P368" s="138"/>
      <c r="Q368" s="138"/>
      <c r="R368" s="138"/>
      <c r="S368" s="138"/>
      <c r="T368" s="138"/>
      <c r="U368" s="138"/>
      <c r="V368" s="138"/>
      <c r="W368" s="138"/>
      <c r="X368" s="138"/>
      <c r="Y368" s="138"/>
      <c r="Z368" s="138"/>
      <c r="AA368" s="138"/>
      <c r="AB368" s="138"/>
      <c r="AC368" s="138"/>
      <c r="AD368" s="138"/>
      <c r="AE368" s="138"/>
      <c r="AF368" s="138"/>
      <c r="AG368" s="138"/>
      <c r="AH368" s="138"/>
      <c r="AI368" s="138"/>
      <c r="AJ368" s="138"/>
      <c r="AK368" s="138"/>
      <c r="AL368" s="138"/>
      <c r="AM368" s="138"/>
      <c r="AN368" s="138"/>
      <c r="AO368" s="138"/>
      <c r="AP368" s="138"/>
      <c r="AQ368" s="138"/>
      <c r="AR368" s="138"/>
      <c r="AS368" s="138"/>
      <c r="AT368" s="138"/>
      <c r="AU368" s="138"/>
      <c r="AV368" s="138"/>
    </row>
    <row r="369" spans="1:48" ht="14.5" x14ac:dyDescent="0.35">
      <c r="A369" s="128" t="s">
        <v>356</v>
      </c>
      <c r="B369" s="138" t="s">
        <v>357</v>
      </c>
      <c r="C369" s="138"/>
      <c r="D369" s="138"/>
      <c r="E369" s="138"/>
      <c r="F369" s="138"/>
      <c r="G369" s="138"/>
      <c r="H369" s="138"/>
      <c r="I369" s="138"/>
      <c r="J369" s="138"/>
      <c r="K369" s="138"/>
      <c r="L369" s="138"/>
      <c r="M369" s="138"/>
      <c r="N369" s="138"/>
      <c r="O369" s="138"/>
      <c r="P369" s="138"/>
      <c r="Q369" s="138"/>
      <c r="R369" s="138"/>
      <c r="S369" s="138"/>
      <c r="T369" s="138"/>
      <c r="U369" s="138"/>
      <c r="V369" s="138"/>
      <c r="W369" s="138"/>
      <c r="X369" s="138"/>
      <c r="Y369" s="138"/>
      <c r="Z369" s="138"/>
      <c r="AA369" s="138"/>
      <c r="AB369" s="138"/>
      <c r="AC369" s="138"/>
      <c r="AD369" s="138"/>
      <c r="AE369" s="138"/>
      <c r="AF369" s="138"/>
      <c r="AG369" s="138"/>
      <c r="AH369" s="138"/>
      <c r="AI369" s="138"/>
      <c r="AJ369" s="138"/>
      <c r="AK369" s="138"/>
      <c r="AL369" s="138"/>
      <c r="AM369" s="138"/>
      <c r="AN369" s="138"/>
      <c r="AO369" s="138"/>
      <c r="AP369" s="138"/>
      <c r="AQ369" s="138"/>
      <c r="AR369" s="138"/>
      <c r="AS369" s="138"/>
      <c r="AT369" s="138"/>
      <c r="AU369" s="138"/>
      <c r="AV369" s="138"/>
    </row>
    <row r="370" spans="1:48" ht="14.5" x14ac:dyDescent="0.35">
      <c r="A370" s="128" t="s">
        <v>358</v>
      </c>
      <c r="B370" s="138" t="s">
        <v>359</v>
      </c>
      <c r="C370" s="138"/>
      <c r="D370" s="138"/>
      <c r="E370" s="138"/>
      <c r="F370" s="138"/>
      <c r="G370" s="138"/>
      <c r="H370" s="138"/>
      <c r="I370" s="138"/>
      <c r="J370" s="138"/>
      <c r="K370" s="138"/>
      <c r="L370" s="138"/>
      <c r="M370" s="138"/>
      <c r="N370" s="138"/>
      <c r="O370" s="138"/>
      <c r="P370" s="138"/>
      <c r="Q370" s="138"/>
      <c r="R370" s="138"/>
      <c r="S370" s="138"/>
      <c r="T370" s="138"/>
      <c r="U370" s="138"/>
      <c r="V370" s="138"/>
      <c r="W370" s="138"/>
      <c r="X370" s="138"/>
      <c r="Y370" s="138"/>
      <c r="Z370" s="138"/>
      <c r="AA370" s="138"/>
      <c r="AB370" s="138"/>
      <c r="AC370" s="138"/>
      <c r="AD370" s="138"/>
      <c r="AE370" s="138"/>
      <c r="AF370" s="138"/>
      <c r="AG370" s="138"/>
      <c r="AH370" s="138"/>
      <c r="AI370" s="138"/>
      <c r="AJ370" s="138"/>
      <c r="AK370" s="138"/>
      <c r="AL370" s="138"/>
      <c r="AM370" s="138"/>
      <c r="AN370" s="138"/>
      <c r="AO370" s="138"/>
      <c r="AP370" s="138"/>
      <c r="AQ370" s="138"/>
      <c r="AR370" s="138"/>
      <c r="AS370" s="138"/>
      <c r="AT370" s="138"/>
      <c r="AU370" s="138"/>
      <c r="AV370" s="138"/>
    </row>
    <row r="371" spans="1:48" ht="14.5" x14ac:dyDescent="0.35">
      <c r="A371" s="128" t="s">
        <v>360</v>
      </c>
      <c r="B371" s="138" t="s">
        <v>361</v>
      </c>
      <c r="C371" s="138"/>
      <c r="D371" s="138"/>
      <c r="E371" s="138"/>
      <c r="F371" s="138"/>
      <c r="G371" s="138"/>
      <c r="H371" s="138"/>
      <c r="I371" s="138"/>
      <c r="J371" s="138"/>
      <c r="K371" s="138"/>
      <c r="L371" s="138"/>
      <c r="M371" s="138"/>
      <c r="N371" s="138"/>
      <c r="O371" s="138"/>
      <c r="P371" s="138"/>
      <c r="Q371" s="138"/>
      <c r="R371" s="138"/>
      <c r="S371" s="138"/>
      <c r="T371" s="138"/>
      <c r="U371" s="138"/>
      <c r="V371" s="138"/>
      <c r="W371" s="138"/>
      <c r="X371" s="138"/>
      <c r="Y371" s="138"/>
      <c r="Z371" s="138"/>
      <c r="AA371" s="138"/>
      <c r="AB371" s="138"/>
      <c r="AC371" s="138"/>
      <c r="AD371" s="138"/>
      <c r="AE371" s="138"/>
      <c r="AF371" s="138"/>
      <c r="AG371" s="138"/>
      <c r="AH371" s="138"/>
      <c r="AI371" s="138"/>
      <c r="AJ371" s="138"/>
      <c r="AK371" s="138"/>
      <c r="AL371" s="138"/>
      <c r="AM371" s="138"/>
      <c r="AN371" s="138"/>
      <c r="AO371" s="138"/>
      <c r="AP371" s="138"/>
      <c r="AQ371" s="138"/>
      <c r="AR371" s="138"/>
      <c r="AS371" s="138"/>
      <c r="AT371" s="138"/>
      <c r="AU371" s="138"/>
      <c r="AV371" s="138"/>
    </row>
    <row r="372" spans="1:48" ht="14.5" x14ac:dyDescent="0.35">
      <c r="A372" s="128" t="s">
        <v>362</v>
      </c>
      <c r="B372" s="138" t="s">
        <v>363</v>
      </c>
      <c r="C372" s="138"/>
      <c r="D372" s="13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c r="AA372" s="138"/>
      <c r="AB372" s="138"/>
      <c r="AC372" s="138"/>
      <c r="AD372" s="138"/>
      <c r="AE372" s="138"/>
      <c r="AF372" s="138"/>
      <c r="AG372" s="138"/>
      <c r="AH372" s="138"/>
      <c r="AI372" s="138"/>
      <c r="AJ372" s="138"/>
      <c r="AK372" s="138"/>
      <c r="AL372" s="138"/>
      <c r="AM372" s="138"/>
      <c r="AN372" s="138"/>
      <c r="AO372" s="138"/>
      <c r="AP372" s="138"/>
      <c r="AQ372" s="138"/>
      <c r="AR372" s="138"/>
      <c r="AS372" s="138"/>
      <c r="AT372" s="138"/>
      <c r="AU372" s="138"/>
      <c r="AV372" s="138"/>
    </row>
    <row r="373" spans="1:48" ht="14.5" x14ac:dyDescent="0.35">
      <c r="A373" s="128" t="s">
        <v>111</v>
      </c>
      <c r="B373" s="138" t="s">
        <v>364</v>
      </c>
      <c r="C373" s="138"/>
      <c r="D373" s="13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c r="AA373" s="138"/>
      <c r="AB373" s="138"/>
      <c r="AC373" s="138"/>
      <c r="AD373" s="138"/>
      <c r="AE373" s="138"/>
      <c r="AF373" s="138"/>
      <c r="AG373" s="138"/>
      <c r="AH373" s="138"/>
      <c r="AI373" s="138"/>
      <c r="AJ373" s="138"/>
      <c r="AK373" s="138"/>
      <c r="AL373" s="138"/>
      <c r="AM373" s="138"/>
      <c r="AN373" s="138"/>
      <c r="AO373" s="138"/>
      <c r="AP373" s="138"/>
      <c r="AQ373" s="138"/>
      <c r="AR373" s="138"/>
      <c r="AS373" s="138"/>
      <c r="AT373" s="138"/>
      <c r="AU373" s="138"/>
      <c r="AV373" s="138"/>
    </row>
    <row r="374" spans="1:48" ht="14.5" x14ac:dyDescent="0.35">
      <c r="A374" s="128" t="s">
        <v>112</v>
      </c>
      <c r="B374" s="138" t="s">
        <v>365</v>
      </c>
      <c r="C374" s="138"/>
      <c r="D374" s="138"/>
      <c r="E374" s="138"/>
      <c r="F374" s="138"/>
      <c r="G374" s="138"/>
      <c r="H374" s="138"/>
      <c r="I374" s="138"/>
      <c r="J374" s="138"/>
      <c r="K374" s="138"/>
      <c r="L374" s="138"/>
      <c r="M374" s="138"/>
      <c r="N374" s="138"/>
      <c r="O374" s="138"/>
      <c r="P374" s="138"/>
      <c r="Q374" s="138"/>
      <c r="R374" s="138"/>
      <c r="S374" s="138"/>
      <c r="T374" s="138"/>
      <c r="U374" s="138"/>
      <c r="V374" s="138"/>
      <c r="W374" s="138"/>
      <c r="X374" s="138"/>
      <c r="Y374" s="138"/>
      <c r="Z374" s="138"/>
      <c r="AA374" s="138"/>
      <c r="AB374" s="138"/>
      <c r="AC374" s="138"/>
      <c r="AD374" s="138"/>
      <c r="AE374" s="138"/>
      <c r="AF374" s="138"/>
      <c r="AG374" s="138"/>
      <c r="AH374" s="138"/>
      <c r="AI374" s="138"/>
      <c r="AJ374" s="138"/>
      <c r="AK374" s="138"/>
      <c r="AL374" s="138"/>
      <c r="AM374" s="138"/>
      <c r="AN374" s="138"/>
      <c r="AO374" s="138"/>
      <c r="AP374" s="138"/>
      <c r="AQ374" s="138"/>
      <c r="AR374" s="138"/>
      <c r="AS374" s="138"/>
      <c r="AT374" s="138"/>
      <c r="AU374" s="138"/>
      <c r="AV374" s="138"/>
    </row>
    <row r="375" spans="1:48" ht="14.5" x14ac:dyDescent="0.35">
      <c r="A375" s="128" t="s">
        <v>366</v>
      </c>
      <c r="B375" s="138" t="s">
        <v>367</v>
      </c>
      <c r="C375" s="138"/>
      <c r="D375" s="138"/>
      <c r="E375" s="138"/>
      <c r="F375" s="138"/>
      <c r="G375" s="138"/>
      <c r="H375" s="138"/>
      <c r="I375" s="138"/>
      <c r="J375" s="138"/>
      <c r="K375" s="138"/>
      <c r="L375" s="138"/>
      <c r="M375" s="138"/>
      <c r="N375" s="138"/>
      <c r="O375" s="138"/>
      <c r="P375" s="138"/>
      <c r="Q375" s="138"/>
      <c r="R375" s="138"/>
      <c r="S375" s="138"/>
      <c r="T375" s="138"/>
      <c r="U375" s="138"/>
      <c r="V375" s="138"/>
      <c r="W375" s="138"/>
      <c r="X375" s="138"/>
      <c r="Y375" s="138"/>
      <c r="Z375" s="138"/>
      <c r="AA375" s="138"/>
      <c r="AB375" s="138"/>
      <c r="AC375" s="138"/>
      <c r="AD375" s="138"/>
      <c r="AE375" s="138"/>
      <c r="AF375" s="138"/>
      <c r="AG375" s="138"/>
      <c r="AH375" s="138"/>
      <c r="AI375" s="138"/>
      <c r="AJ375" s="138"/>
      <c r="AK375" s="138"/>
      <c r="AL375" s="138"/>
      <c r="AM375" s="138"/>
      <c r="AN375" s="138"/>
      <c r="AO375" s="138"/>
      <c r="AP375" s="138"/>
      <c r="AQ375" s="138"/>
      <c r="AR375" s="138"/>
      <c r="AS375" s="138"/>
      <c r="AT375" s="138"/>
      <c r="AU375" s="138"/>
      <c r="AV375" s="138"/>
    </row>
    <row r="376" spans="1:48" ht="14.5" x14ac:dyDescent="0.35">
      <c r="A376" s="128" t="s">
        <v>113</v>
      </c>
      <c r="B376" s="138" t="s">
        <v>368</v>
      </c>
      <c r="C376" s="138"/>
      <c r="D376" s="138"/>
      <c r="E376" s="138"/>
      <c r="F376" s="138"/>
      <c r="G376" s="138"/>
      <c r="H376" s="138"/>
      <c r="I376" s="138"/>
      <c r="J376" s="138"/>
      <c r="K376" s="138"/>
      <c r="L376" s="138"/>
      <c r="M376" s="138"/>
      <c r="N376" s="138"/>
      <c r="O376" s="138"/>
      <c r="P376" s="138"/>
      <c r="Q376" s="138"/>
      <c r="R376" s="138"/>
      <c r="S376" s="138"/>
      <c r="T376" s="138"/>
      <c r="U376" s="138"/>
      <c r="V376" s="138"/>
      <c r="W376" s="138"/>
      <c r="X376" s="138"/>
      <c r="Y376" s="138"/>
      <c r="Z376" s="138"/>
      <c r="AA376" s="138"/>
      <c r="AB376" s="138"/>
      <c r="AC376" s="138"/>
      <c r="AD376" s="138"/>
      <c r="AE376" s="138"/>
      <c r="AF376" s="138"/>
      <c r="AG376" s="138"/>
      <c r="AH376" s="138"/>
      <c r="AI376" s="138"/>
      <c r="AJ376" s="138"/>
      <c r="AK376" s="138"/>
      <c r="AL376" s="138"/>
      <c r="AM376" s="138"/>
      <c r="AN376" s="138"/>
      <c r="AO376" s="138"/>
      <c r="AP376" s="138"/>
      <c r="AQ376" s="138"/>
      <c r="AR376" s="138"/>
      <c r="AS376" s="138"/>
      <c r="AT376" s="138"/>
      <c r="AU376" s="138"/>
      <c r="AV376" s="138"/>
    </row>
    <row r="377" spans="1:48" ht="14.5" x14ac:dyDescent="0.35">
      <c r="A377" s="128" t="s">
        <v>369</v>
      </c>
      <c r="B377" s="138" t="s">
        <v>370</v>
      </c>
      <c r="C377" s="138"/>
      <c r="D377" s="138"/>
      <c r="E377" s="138"/>
      <c r="F377" s="138"/>
      <c r="G377" s="138"/>
      <c r="H377" s="138"/>
      <c r="I377" s="138"/>
      <c r="J377" s="138"/>
      <c r="K377" s="138"/>
      <c r="L377" s="138"/>
      <c r="M377" s="138"/>
      <c r="N377" s="138"/>
      <c r="O377" s="138"/>
      <c r="P377" s="138"/>
      <c r="Q377" s="138"/>
      <c r="R377" s="138"/>
      <c r="S377" s="138"/>
      <c r="T377" s="138"/>
      <c r="U377" s="138"/>
      <c r="V377" s="138"/>
      <c r="W377" s="138"/>
      <c r="X377" s="138"/>
      <c r="Y377" s="138"/>
      <c r="Z377" s="138"/>
      <c r="AA377" s="138"/>
      <c r="AB377" s="138"/>
      <c r="AC377" s="138"/>
      <c r="AD377" s="138"/>
      <c r="AE377" s="138"/>
      <c r="AF377" s="138"/>
      <c r="AG377" s="138"/>
      <c r="AH377" s="138"/>
      <c r="AI377" s="138"/>
      <c r="AJ377" s="138"/>
      <c r="AK377" s="138"/>
      <c r="AL377" s="138"/>
      <c r="AM377" s="138"/>
      <c r="AN377" s="138"/>
      <c r="AO377" s="138"/>
      <c r="AP377" s="138"/>
      <c r="AQ377" s="138"/>
      <c r="AR377" s="138"/>
      <c r="AS377" s="138"/>
      <c r="AT377" s="138"/>
      <c r="AU377" s="138"/>
      <c r="AV377" s="138"/>
    </row>
    <row r="378" spans="1:48" ht="14.5" x14ac:dyDescent="0.35">
      <c r="A378" s="128" t="s">
        <v>371</v>
      </c>
      <c r="B378" s="138" t="s">
        <v>372</v>
      </c>
      <c r="C378" s="138"/>
      <c r="D378" s="138"/>
      <c r="E378" s="138"/>
      <c r="F378" s="138"/>
      <c r="G378" s="138"/>
      <c r="H378" s="138"/>
      <c r="I378" s="138"/>
      <c r="J378" s="138"/>
      <c r="K378" s="138"/>
      <c r="L378" s="138"/>
      <c r="M378" s="138"/>
      <c r="N378" s="138"/>
      <c r="O378" s="138"/>
      <c r="P378" s="138"/>
      <c r="Q378" s="138"/>
      <c r="R378" s="138"/>
      <c r="S378" s="138"/>
      <c r="T378" s="138"/>
      <c r="U378" s="138"/>
      <c r="V378" s="138"/>
      <c r="W378" s="138"/>
      <c r="X378" s="138"/>
      <c r="Y378" s="138"/>
      <c r="Z378" s="138"/>
      <c r="AA378" s="138"/>
      <c r="AB378" s="138"/>
      <c r="AC378" s="138"/>
      <c r="AD378" s="138"/>
      <c r="AE378" s="138"/>
      <c r="AF378" s="138"/>
      <c r="AG378" s="138"/>
      <c r="AH378" s="138"/>
      <c r="AI378" s="138"/>
      <c r="AJ378" s="138"/>
      <c r="AK378" s="138"/>
      <c r="AL378" s="138"/>
      <c r="AM378" s="138"/>
      <c r="AN378" s="138"/>
      <c r="AO378" s="138"/>
      <c r="AP378" s="138"/>
      <c r="AQ378" s="138"/>
      <c r="AR378" s="138"/>
      <c r="AS378" s="138"/>
      <c r="AT378" s="138"/>
      <c r="AU378" s="138"/>
      <c r="AV378" s="138"/>
    </row>
    <row r="379" spans="1:48" ht="14.5" x14ac:dyDescent="0.35">
      <c r="A379" s="128" t="s">
        <v>373</v>
      </c>
      <c r="B379" s="138" t="s">
        <v>374</v>
      </c>
      <c r="C379" s="138"/>
      <c r="D379" s="138"/>
      <c r="E379" s="138"/>
      <c r="F379" s="138"/>
      <c r="G379" s="138"/>
      <c r="H379" s="138"/>
      <c r="I379" s="138"/>
      <c r="J379" s="138"/>
      <c r="K379" s="138"/>
      <c r="L379" s="138"/>
      <c r="M379" s="138"/>
      <c r="N379" s="138"/>
      <c r="O379" s="138"/>
      <c r="P379" s="138"/>
      <c r="Q379" s="138"/>
      <c r="R379" s="138"/>
      <c r="S379" s="138"/>
      <c r="T379" s="138"/>
      <c r="U379" s="138"/>
      <c r="V379" s="138"/>
      <c r="W379" s="138"/>
      <c r="X379" s="138"/>
      <c r="Y379" s="138"/>
      <c r="Z379" s="138"/>
      <c r="AA379" s="138"/>
      <c r="AB379" s="138"/>
      <c r="AC379" s="138"/>
      <c r="AD379" s="138"/>
      <c r="AE379" s="138"/>
      <c r="AF379" s="138"/>
      <c r="AG379" s="138"/>
      <c r="AH379" s="138"/>
      <c r="AI379" s="138"/>
      <c r="AJ379" s="138"/>
      <c r="AK379" s="138"/>
      <c r="AL379" s="138"/>
      <c r="AM379" s="138"/>
      <c r="AN379" s="138"/>
      <c r="AO379" s="138"/>
      <c r="AP379" s="138"/>
      <c r="AQ379" s="138"/>
      <c r="AR379" s="138"/>
      <c r="AS379" s="138"/>
      <c r="AT379" s="138"/>
      <c r="AU379" s="138"/>
      <c r="AV379" s="138"/>
    </row>
    <row r="380" spans="1:48" ht="14.5" x14ac:dyDescent="0.35">
      <c r="A380" s="128" t="s">
        <v>375</v>
      </c>
      <c r="B380" s="138" t="s">
        <v>376</v>
      </c>
      <c r="C380" s="138"/>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c r="AA380" s="138"/>
      <c r="AB380" s="138"/>
      <c r="AC380" s="138"/>
      <c r="AD380" s="138"/>
      <c r="AE380" s="138"/>
      <c r="AF380" s="138"/>
      <c r="AG380" s="138"/>
      <c r="AH380" s="138"/>
      <c r="AI380" s="138"/>
      <c r="AJ380" s="138"/>
      <c r="AK380" s="138"/>
      <c r="AL380" s="138"/>
      <c r="AM380" s="138"/>
      <c r="AN380" s="138"/>
      <c r="AO380" s="138"/>
      <c r="AP380" s="138"/>
      <c r="AQ380" s="138"/>
      <c r="AR380" s="138"/>
      <c r="AS380" s="138"/>
      <c r="AT380" s="138"/>
      <c r="AU380" s="138"/>
      <c r="AV380" s="138"/>
    </row>
    <row r="381" spans="1:48" ht="14.5" x14ac:dyDescent="0.35">
      <c r="A381" s="128" t="s">
        <v>377</v>
      </c>
      <c r="B381" s="138" t="s">
        <v>378</v>
      </c>
      <c r="C381" s="138"/>
      <c r="D381" s="138"/>
      <c r="E381" s="138"/>
      <c r="F381" s="138"/>
      <c r="G381" s="138"/>
      <c r="H381" s="138"/>
      <c r="I381" s="138"/>
      <c r="J381" s="138"/>
      <c r="K381" s="138"/>
      <c r="L381" s="138"/>
      <c r="M381" s="138"/>
      <c r="N381" s="138"/>
      <c r="O381" s="138"/>
      <c r="P381" s="138"/>
      <c r="Q381" s="138"/>
      <c r="R381" s="138"/>
      <c r="S381" s="138"/>
      <c r="T381" s="138"/>
      <c r="U381" s="138"/>
      <c r="V381" s="138"/>
      <c r="W381" s="138"/>
      <c r="X381" s="138"/>
      <c r="Y381" s="138"/>
      <c r="Z381" s="138"/>
      <c r="AA381" s="138"/>
      <c r="AB381" s="138"/>
      <c r="AC381" s="138"/>
      <c r="AD381" s="138"/>
      <c r="AE381" s="138"/>
      <c r="AF381" s="138"/>
      <c r="AG381" s="138"/>
      <c r="AH381" s="138"/>
      <c r="AI381" s="138"/>
      <c r="AJ381" s="138"/>
      <c r="AK381" s="138"/>
      <c r="AL381" s="138"/>
      <c r="AM381" s="138"/>
      <c r="AN381" s="138"/>
      <c r="AO381" s="138"/>
      <c r="AP381" s="138"/>
      <c r="AQ381" s="138"/>
      <c r="AR381" s="138"/>
      <c r="AS381" s="138"/>
      <c r="AT381" s="138"/>
      <c r="AU381" s="138"/>
      <c r="AV381" s="138"/>
    </row>
    <row r="382" spans="1:48" ht="14.5" x14ac:dyDescent="0.35">
      <c r="A382" s="128" t="s">
        <v>379</v>
      </c>
      <c r="B382" s="138" t="s">
        <v>380</v>
      </c>
      <c r="C382" s="138"/>
      <c r="D382" s="138"/>
      <c r="E382" s="138"/>
      <c r="F382" s="138"/>
      <c r="G382" s="138"/>
      <c r="H382" s="138"/>
      <c r="I382" s="138"/>
      <c r="J382" s="138"/>
      <c r="K382" s="138"/>
      <c r="L382" s="138"/>
      <c r="M382" s="138"/>
      <c r="N382" s="138"/>
      <c r="O382" s="138"/>
      <c r="P382" s="138"/>
      <c r="Q382" s="138"/>
      <c r="R382" s="138"/>
      <c r="S382" s="138"/>
      <c r="T382" s="138"/>
      <c r="U382" s="138"/>
      <c r="V382" s="138"/>
      <c r="W382" s="138"/>
      <c r="X382" s="138"/>
      <c r="Y382" s="138"/>
      <c r="Z382" s="138"/>
      <c r="AA382" s="138"/>
      <c r="AB382" s="138"/>
      <c r="AC382" s="138"/>
      <c r="AD382" s="138"/>
      <c r="AE382" s="138"/>
      <c r="AF382" s="138"/>
      <c r="AG382" s="138"/>
      <c r="AH382" s="138"/>
      <c r="AI382" s="138"/>
      <c r="AJ382" s="138"/>
      <c r="AK382" s="138"/>
      <c r="AL382" s="138"/>
      <c r="AM382" s="138"/>
      <c r="AN382" s="138"/>
      <c r="AO382" s="138"/>
      <c r="AP382" s="138"/>
      <c r="AQ382" s="138"/>
      <c r="AR382" s="138"/>
      <c r="AS382" s="138"/>
      <c r="AT382" s="138"/>
      <c r="AU382" s="138"/>
      <c r="AV382" s="138"/>
    </row>
    <row r="383" spans="1:48" ht="14.5" x14ac:dyDescent="0.35">
      <c r="A383" s="128" t="s">
        <v>381</v>
      </c>
      <c r="B383" s="138" t="s">
        <v>382</v>
      </c>
      <c r="C383" s="138"/>
      <c r="D383" s="138"/>
      <c r="E383" s="138"/>
      <c r="F383" s="138"/>
      <c r="G383" s="138"/>
      <c r="H383" s="138"/>
      <c r="I383" s="138"/>
      <c r="J383" s="138"/>
      <c r="K383" s="138"/>
      <c r="L383" s="138"/>
      <c r="M383" s="138"/>
      <c r="N383" s="138"/>
      <c r="O383" s="138"/>
      <c r="P383" s="138"/>
      <c r="Q383" s="138"/>
      <c r="R383" s="138"/>
      <c r="S383" s="138"/>
      <c r="T383" s="138"/>
      <c r="U383" s="138"/>
      <c r="V383" s="138"/>
      <c r="W383" s="138"/>
      <c r="X383" s="138"/>
      <c r="Y383" s="138"/>
      <c r="Z383" s="138"/>
      <c r="AA383" s="138"/>
      <c r="AB383" s="138"/>
      <c r="AC383" s="138"/>
      <c r="AD383" s="138"/>
      <c r="AE383" s="138"/>
      <c r="AF383" s="138"/>
      <c r="AG383" s="138"/>
      <c r="AH383" s="138"/>
      <c r="AI383" s="138"/>
      <c r="AJ383" s="138"/>
      <c r="AK383" s="138"/>
      <c r="AL383" s="138"/>
      <c r="AM383" s="138"/>
      <c r="AN383" s="138"/>
      <c r="AO383" s="138"/>
      <c r="AP383" s="138"/>
      <c r="AQ383" s="138"/>
      <c r="AR383" s="138"/>
      <c r="AS383" s="138"/>
      <c r="AT383" s="138"/>
      <c r="AU383" s="138"/>
      <c r="AV383" s="138"/>
    </row>
    <row r="384" spans="1:48" ht="14.5" x14ac:dyDescent="0.35">
      <c r="A384" s="128" t="s">
        <v>383</v>
      </c>
      <c r="B384" s="138" t="s">
        <v>384</v>
      </c>
      <c r="C384" s="138"/>
      <c r="D384" s="138"/>
      <c r="E384" s="138"/>
      <c r="F384" s="138"/>
      <c r="G384" s="138"/>
      <c r="H384" s="138"/>
      <c r="I384" s="138"/>
      <c r="J384" s="138"/>
      <c r="K384" s="138"/>
      <c r="L384" s="138"/>
      <c r="M384" s="138"/>
      <c r="N384" s="138"/>
      <c r="O384" s="138"/>
      <c r="P384" s="138"/>
      <c r="Q384" s="138"/>
      <c r="R384" s="138"/>
      <c r="S384" s="138"/>
      <c r="T384" s="138"/>
      <c r="U384" s="138"/>
      <c r="V384" s="138"/>
      <c r="W384" s="138"/>
      <c r="X384" s="138"/>
      <c r="Y384" s="138"/>
      <c r="Z384" s="138"/>
      <c r="AA384" s="138"/>
      <c r="AB384" s="138"/>
      <c r="AC384" s="138"/>
      <c r="AD384" s="138"/>
      <c r="AE384" s="138"/>
      <c r="AF384" s="138"/>
      <c r="AG384" s="138"/>
      <c r="AH384" s="138"/>
      <c r="AI384" s="138"/>
      <c r="AJ384" s="138"/>
      <c r="AK384" s="138"/>
      <c r="AL384" s="138"/>
      <c r="AM384" s="138"/>
      <c r="AN384" s="138"/>
      <c r="AO384" s="138"/>
      <c r="AP384" s="138"/>
      <c r="AQ384" s="138"/>
      <c r="AR384" s="138"/>
      <c r="AS384" s="138"/>
      <c r="AT384" s="138"/>
      <c r="AU384" s="138"/>
      <c r="AV384" s="138"/>
    </row>
    <row r="385" spans="1:48" ht="14.5" x14ac:dyDescent="0.35">
      <c r="A385" s="128" t="s">
        <v>385</v>
      </c>
      <c r="B385" s="138" t="s">
        <v>386</v>
      </c>
      <c r="C385" s="138"/>
      <c r="D385" s="138"/>
      <c r="E385" s="138"/>
      <c r="F385" s="138"/>
      <c r="G385" s="138"/>
      <c r="H385" s="138"/>
      <c r="I385" s="138"/>
      <c r="J385" s="138"/>
      <c r="K385" s="138"/>
      <c r="L385" s="138"/>
      <c r="M385" s="138"/>
      <c r="N385" s="138"/>
      <c r="O385" s="138"/>
      <c r="P385" s="138"/>
      <c r="Q385" s="138"/>
      <c r="R385" s="138"/>
      <c r="S385" s="138"/>
      <c r="T385" s="138"/>
      <c r="U385" s="138"/>
      <c r="V385" s="138"/>
      <c r="W385" s="138"/>
      <c r="X385" s="138"/>
      <c r="Y385" s="138"/>
      <c r="Z385" s="138"/>
      <c r="AA385" s="138"/>
      <c r="AB385" s="138"/>
      <c r="AC385" s="138"/>
      <c r="AD385" s="138"/>
      <c r="AE385" s="138"/>
      <c r="AF385" s="138"/>
      <c r="AG385" s="138"/>
      <c r="AH385" s="138"/>
      <c r="AI385" s="138"/>
      <c r="AJ385" s="138"/>
      <c r="AK385" s="138"/>
      <c r="AL385" s="138"/>
      <c r="AM385" s="138"/>
      <c r="AN385" s="138"/>
      <c r="AO385" s="138"/>
      <c r="AP385" s="138"/>
      <c r="AQ385" s="138"/>
      <c r="AR385" s="138"/>
      <c r="AS385" s="138"/>
      <c r="AT385" s="138"/>
      <c r="AU385" s="138"/>
      <c r="AV385" s="138"/>
    </row>
    <row r="386" spans="1:48" ht="14.5" x14ac:dyDescent="0.35">
      <c r="A386" s="128" t="s">
        <v>387</v>
      </c>
      <c r="B386" s="138" t="s">
        <v>388</v>
      </c>
      <c r="C386" s="138"/>
      <c r="D386" s="138"/>
      <c r="E386" s="138"/>
      <c r="F386" s="138"/>
      <c r="G386" s="138"/>
      <c r="H386" s="138"/>
      <c r="I386" s="138"/>
      <c r="J386" s="138"/>
      <c r="K386" s="138"/>
      <c r="L386" s="138"/>
      <c r="M386" s="138"/>
      <c r="N386" s="138"/>
      <c r="O386" s="138"/>
      <c r="P386" s="138"/>
      <c r="Q386" s="138"/>
      <c r="R386" s="138"/>
      <c r="S386" s="138"/>
      <c r="T386" s="138"/>
      <c r="U386" s="138"/>
      <c r="V386" s="138"/>
      <c r="W386" s="138"/>
      <c r="X386" s="138"/>
      <c r="Y386" s="138"/>
      <c r="Z386" s="138"/>
      <c r="AA386" s="138"/>
      <c r="AB386" s="138"/>
      <c r="AC386" s="138"/>
      <c r="AD386" s="138"/>
      <c r="AE386" s="138"/>
      <c r="AF386" s="138"/>
      <c r="AG386" s="138"/>
      <c r="AH386" s="138"/>
      <c r="AI386" s="138"/>
      <c r="AJ386" s="138"/>
      <c r="AK386" s="138"/>
      <c r="AL386" s="138"/>
      <c r="AM386" s="138"/>
      <c r="AN386" s="138"/>
      <c r="AO386" s="138"/>
      <c r="AP386" s="138"/>
      <c r="AQ386" s="138"/>
      <c r="AR386" s="138"/>
      <c r="AS386" s="138"/>
      <c r="AT386" s="138"/>
      <c r="AU386" s="138"/>
      <c r="AV386" s="138"/>
    </row>
    <row r="387" spans="1:48" ht="14.5" x14ac:dyDescent="0.35">
      <c r="A387" s="128" t="s">
        <v>389</v>
      </c>
      <c r="B387" s="138" t="s">
        <v>390</v>
      </c>
      <c r="C387" s="138"/>
      <c r="D387" s="138"/>
      <c r="E387" s="138"/>
      <c r="F387" s="138"/>
      <c r="G387" s="138"/>
      <c r="H387" s="138"/>
      <c r="I387" s="138"/>
      <c r="J387" s="138"/>
      <c r="K387" s="138"/>
      <c r="L387" s="138"/>
      <c r="M387" s="138"/>
      <c r="N387" s="138"/>
      <c r="O387" s="138"/>
      <c r="P387" s="138"/>
      <c r="Q387" s="138"/>
      <c r="R387" s="138"/>
      <c r="S387" s="138"/>
      <c r="T387" s="138"/>
      <c r="U387" s="138"/>
      <c r="V387" s="138"/>
      <c r="W387" s="138"/>
      <c r="X387" s="138"/>
      <c r="Y387" s="138"/>
      <c r="Z387" s="138"/>
      <c r="AA387" s="138"/>
      <c r="AB387" s="138"/>
      <c r="AC387" s="138"/>
      <c r="AD387" s="138"/>
      <c r="AE387" s="138"/>
      <c r="AF387" s="138"/>
      <c r="AG387" s="138"/>
      <c r="AH387" s="138"/>
      <c r="AI387" s="138"/>
      <c r="AJ387" s="138"/>
      <c r="AK387" s="138"/>
      <c r="AL387" s="138"/>
      <c r="AM387" s="138"/>
      <c r="AN387" s="138"/>
      <c r="AO387" s="138"/>
      <c r="AP387" s="138"/>
      <c r="AQ387" s="138"/>
      <c r="AR387" s="138"/>
      <c r="AS387" s="138"/>
      <c r="AT387" s="138"/>
      <c r="AU387" s="138"/>
      <c r="AV387" s="138"/>
    </row>
    <row r="388" spans="1:48" ht="14.5" x14ac:dyDescent="0.35">
      <c r="A388" s="128" t="s">
        <v>391</v>
      </c>
      <c r="B388" s="138" t="s">
        <v>392</v>
      </c>
      <c r="C388" s="138"/>
      <c r="D388" s="138"/>
      <c r="E388" s="138"/>
      <c r="F388" s="138"/>
      <c r="G388" s="138"/>
      <c r="H388" s="138"/>
      <c r="I388" s="138"/>
      <c r="J388" s="138"/>
      <c r="K388" s="138"/>
      <c r="L388" s="138"/>
      <c r="M388" s="138"/>
      <c r="N388" s="138"/>
      <c r="O388" s="138"/>
      <c r="P388" s="138"/>
      <c r="Q388" s="138"/>
      <c r="R388" s="138"/>
      <c r="S388" s="138"/>
      <c r="T388" s="138"/>
      <c r="U388" s="138"/>
      <c r="V388" s="138"/>
      <c r="W388" s="138"/>
      <c r="X388" s="138"/>
      <c r="Y388" s="138"/>
      <c r="Z388" s="138"/>
      <c r="AA388" s="138"/>
      <c r="AB388" s="138"/>
      <c r="AC388" s="138"/>
      <c r="AD388" s="138"/>
      <c r="AE388" s="138"/>
      <c r="AF388" s="138"/>
      <c r="AG388" s="138"/>
      <c r="AH388" s="138"/>
      <c r="AI388" s="138"/>
      <c r="AJ388" s="138"/>
      <c r="AK388" s="138"/>
      <c r="AL388" s="138"/>
      <c r="AM388" s="138"/>
      <c r="AN388" s="138"/>
      <c r="AO388" s="138"/>
      <c r="AP388" s="138"/>
      <c r="AQ388" s="138"/>
      <c r="AR388" s="138"/>
      <c r="AS388" s="138"/>
      <c r="AT388" s="138"/>
      <c r="AU388" s="138"/>
      <c r="AV388" s="138"/>
    </row>
    <row r="389" spans="1:48" ht="14.5" x14ac:dyDescent="0.35">
      <c r="A389" s="128" t="s">
        <v>393</v>
      </c>
      <c r="B389" s="138" t="s">
        <v>394</v>
      </c>
      <c r="C389" s="138"/>
      <c r="D389" s="138"/>
      <c r="E389" s="138"/>
      <c r="F389" s="138"/>
      <c r="G389" s="138"/>
      <c r="H389" s="138"/>
      <c r="I389" s="138"/>
      <c r="J389" s="138"/>
      <c r="K389" s="138"/>
      <c r="L389" s="138"/>
      <c r="M389" s="138"/>
      <c r="N389" s="138"/>
      <c r="O389" s="138"/>
      <c r="P389" s="138"/>
      <c r="Q389" s="138"/>
      <c r="R389" s="138"/>
      <c r="S389" s="138"/>
      <c r="T389" s="138"/>
      <c r="U389" s="138"/>
      <c r="V389" s="138"/>
      <c r="W389" s="138"/>
      <c r="X389" s="138"/>
      <c r="Y389" s="138"/>
      <c r="Z389" s="138"/>
      <c r="AA389" s="138"/>
      <c r="AB389" s="138"/>
      <c r="AC389" s="138"/>
      <c r="AD389" s="138"/>
      <c r="AE389" s="138"/>
      <c r="AF389" s="138"/>
      <c r="AG389" s="138"/>
      <c r="AH389" s="138"/>
      <c r="AI389" s="138"/>
      <c r="AJ389" s="138"/>
      <c r="AK389" s="138"/>
      <c r="AL389" s="138"/>
      <c r="AM389" s="138"/>
      <c r="AN389" s="138"/>
      <c r="AO389" s="138"/>
      <c r="AP389" s="138"/>
      <c r="AQ389" s="138"/>
      <c r="AR389" s="138"/>
      <c r="AS389" s="138"/>
      <c r="AT389" s="138"/>
      <c r="AU389" s="138"/>
      <c r="AV389" s="138"/>
    </row>
    <row r="390" spans="1:48" ht="14.5" x14ac:dyDescent="0.35">
      <c r="A390" s="128" t="s">
        <v>114</v>
      </c>
      <c r="B390" s="138" t="s">
        <v>395</v>
      </c>
      <c r="C390" s="138"/>
      <c r="D390" s="138"/>
      <c r="E390" s="138"/>
      <c r="F390" s="138"/>
      <c r="G390" s="138"/>
      <c r="H390" s="138"/>
      <c r="I390" s="138"/>
      <c r="J390" s="138"/>
      <c r="K390" s="138"/>
      <c r="L390" s="138"/>
      <c r="M390" s="138"/>
      <c r="N390" s="138"/>
      <c r="O390" s="138"/>
      <c r="P390" s="138"/>
      <c r="Q390" s="138"/>
      <c r="R390" s="138"/>
      <c r="S390" s="138"/>
      <c r="T390" s="138"/>
      <c r="U390" s="138"/>
      <c r="V390" s="138"/>
      <c r="W390" s="138"/>
      <c r="X390" s="138"/>
      <c r="Y390" s="138"/>
      <c r="Z390" s="138"/>
      <c r="AA390" s="138"/>
      <c r="AB390" s="138"/>
      <c r="AC390" s="138"/>
      <c r="AD390" s="138"/>
      <c r="AE390" s="138"/>
      <c r="AF390" s="138"/>
      <c r="AG390" s="138"/>
      <c r="AH390" s="138"/>
      <c r="AI390" s="138"/>
      <c r="AJ390" s="138"/>
      <c r="AK390" s="138"/>
      <c r="AL390" s="138"/>
      <c r="AM390" s="138"/>
      <c r="AN390" s="138"/>
      <c r="AO390" s="138"/>
      <c r="AP390" s="138"/>
      <c r="AQ390" s="138"/>
      <c r="AR390" s="138"/>
      <c r="AS390" s="138"/>
      <c r="AT390" s="138"/>
      <c r="AU390" s="138"/>
      <c r="AV390" s="138"/>
    </row>
    <row r="391" spans="1:48" ht="14.5" x14ac:dyDescent="0.35">
      <c r="A391" s="128" t="s">
        <v>396</v>
      </c>
      <c r="B391" s="138" t="s">
        <v>397</v>
      </c>
      <c r="C391" s="138"/>
      <c r="D391" s="138"/>
      <c r="E391" s="138"/>
      <c r="F391" s="138"/>
      <c r="G391" s="138"/>
      <c r="H391" s="138"/>
      <c r="I391" s="138"/>
      <c r="J391" s="138"/>
      <c r="K391" s="138"/>
      <c r="L391" s="138"/>
      <c r="M391" s="138"/>
      <c r="N391" s="138"/>
      <c r="O391" s="138"/>
      <c r="P391" s="138"/>
      <c r="Q391" s="138"/>
      <c r="R391" s="138"/>
      <c r="S391" s="138"/>
      <c r="T391" s="138"/>
      <c r="U391" s="138"/>
      <c r="V391" s="138"/>
      <c r="W391" s="138"/>
      <c r="X391" s="138"/>
      <c r="Y391" s="138"/>
      <c r="Z391" s="138"/>
      <c r="AA391" s="138"/>
      <c r="AB391" s="138"/>
      <c r="AC391" s="138"/>
      <c r="AD391" s="138"/>
      <c r="AE391" s="138"/>
      <c r="AF391" s="138"/>
      <c r="AG391" s="138"/>
      <c r="AH391" s="138"/>
      <c r="AI391" s="138"/>
      <c r="AJ391" s="138"/>
      <c r="AK391" s="138"/>
      <c r="AL391" s="138"/>
      <c r="AM391" s="138"/>
      <c r="AN391" s="138"/>
      <c r="AO391" s="138"/>
      <c r="AP391" s="138"/>
      <c r="AQ391" s="138"/>
      <c r="AR391" s="138"/>
      <c r="AS391" s="138"/>
      <c r="AT391" s="138"/>
      <c r="AU391" s="138"/>
      <c r="AV391" s="138"/>
    </row>
    <row r="392" spans="1:48" ht="14.5" x14ac:dyDescent="0.35">
      <c r="A392" s="128" t="s">
        <v>115</v>
      </c>
      <c r="B392" s="138" t="s">
        <v>398</v>
      </c>
      <c r="C392" s="138"/>
      <c r="D392" s="138"/>
      <c r="E392" s="138"/>
      <c r="F392" s="138"/>
      <c r="G392" s="138"/>
      <c r="H392" s="138"/>
      <c r="I392" s="138"/>
      <c r="J392" s="138"/>
      <c r="K392" s="138"/>
      <c r="L392" s="138"/>
      <c r="M392" s="138"/>
      <c r="N392" s="138"/>
      <c r="O392" s="138"/>
      <c r="P392" s="138"/>
      <c r="Q392" s="138"/>
      <c r="R392" s="138"/>
      <c r="S392" s="138"/>
      <c r="T392" s="138"/>
      <c r="U392" s="138"/>
      <c r="V392" s="138"/>
      <c r="W392" s="138"/>
      <c r="X392" s="138"/>
      <c r="Y392" s="138"/>
      <c r="Z392" s="138"/>
      <c r="AA392" s="138"/>
      <c r="AB392" s="138"/>
      <c r="AC392" s="138"/>
      <c r="AD392" s="138"/>
      <c r="AE392" s="138"/>
      <c r="AF392" s="138"/>
      <c r="AG392" s="138"/>
      <c r="AH392" s="138"/>
      <c r="AI392" s="138"/>
      <c r="AJ392" s="138"/>
      <c r="AK392" s="138"/>
      <c r="AL392" s="138"/>
      <c r="AM392" s="138"/>
      <c r="AN392" s="138"/>
      <c r="AO392" s="138"/>
      <c r="AP392" s="138"/>
      <c r="AQ392" s="138"/>
      <c r="AR392" s="138"/>
      <c r="AS392" s="138"/>
      <c r="AT392" s="138"/>
      <c r="AU392" s="138"/>
      <c r="AV392" s="138"/>
    </row>
    <row r="393" spans="1:48" ht="14.5" x14ac:dyDescent="0.35">
      <c r="A393" s="128" t="s">
        <v>399</v>
      </c>
      <c r="B393" s="138" t="s">
        <v>400</v>
      </c>
      <c r="C393" s="138"/>
      <c r="D393" s="138"/>
      <c r="E393" s="138"/>
      <c r="F393" s="138"/>
      <c r="G393" s="138"/>
      <c r="H393" s="138"/>
      <c r="I393" s="138"/>
      <c r="J393" s="138"/>
      <c r="K393" s="138"/>
      <c r="L393" s="138"/>
      <c r="M393" s="138"/>
      <c r="N393" s="138"/>
      <c r="O393" s="138"/>
      <c r="P393" s="138"/>
      <c r="Q393" s="138"/>
      <c r="R393" s="138"/>
      <c r="S393" s="138"/>
      <c r="T393" s="138"/>
      <c r="U393" s="138"/>
      <c r="V393" s="138"/>
      <c r="W393" s="138"/>
      <c r="X393" s="138"/>
      <c r="Y393" s="138"/>
      <c r="Z393" s="138"/>
      <c r="AA393" s="138"/>
      <c r="AB393" s="138"/>
      <c r="AC393" s="138"/>
      <c r="AD393" s="138"/>
      <c r="AE393" s="138"/>
      <c r="AF393" s="138"/>
      <c r="AG393" s="138"/>
      <c r="AH393" s="138"/>
      <c r="AI393" s="138"/>
      <c r="AJ393" s="138"/>
      <c r="AK393" s="138"/>
      <c r="AL393" s="138"/>
      <c r="AM393" s="138"/>
      <c r="AN393" s="138"/>
      <c r="AO393" s="138"/>
      <c r="AP393" s="138"/>
      <c r="AQ393" s="138"/>
      <c r="AR393" s="138"/>
      <c r="AS393" s="138"/>
      <c r="AT393" s="138"/>
      <c r="AU393" s="138"/>
      <c r="AV393" s="138"/>
    </row>
    <row r="394" spans="1:48" ht="14.5" x14ac:dyDescent="0.35">
      <c r="A394" s="128" t="s">
        <v>401</v>
      </c>
      <c r="B394" s="138" t="s">
        <v>402</v>
      </c>
      <c r="C394" s="138"/>
      <c r="D394" s="138"/>
      <c r="E394" s="138"/>
      <c r="F394" s="138"/>
      <c r="G394" s="138"/>
      <c r="H394" s="138"/>
      <c r="I394" s="138"/>
      <c r="J394" s="138"/>
      <c r="K394" s="138"/>
      <c r="L394" s="138"/>
      <c r="M394" s="138"/>
      <c r="N394" s="138"/>
      <c r="O394" s="138"/>
      <c r="P394" s="138"/>
      <c r="Q394" s="138"/>
      <c r="R394" s="138"/>
      <c r="S394" s="138"/>
      <c r="T394" s="138"/>
      <c r="U394" s="138"/>
      <c r="V394" s="138"/>
      <c r="W394" s="138"/>
      <c r="X394" s="138"/>
      <c r="Y394" s="138"/>
      <c r="Z394" s="138"/>
      <c r="AA394" s="138"/>
      <c r="AB394" s="138"/>
      <c r="AC394" s="138"/>
      <c r="AD394" s="138"/>
      <c r="AE394" s="138"/>
      <c r="AF394" s="138"/>
      <c r="AG394" s="138"/>
      <c r="AH394" s="138"/>
      <c r="AI394" s="138"/>
      <c r="AJ394" s="138"/>
      <c r="AK394" s="138"/>
      <c r="AL394" s="138"/>
      <c r="AM394" s="138"/>
      <c r="AN394" s="138"/>
      <c r="AO394" s="138"/>
      <c r="AP394" s="138"/>
      <c r="AQ394" s="138"/>
      <c r="AR394" s="138"/>
      <c r="AS394" s="138"/>
      <c r="AT394" s="138"/>
      <c r="AU394" s="138"/>
      <c r="AV394" s="138"/>
    </row>
    <row r="395" spans="1:48" ht="14.5" x14ac:dyDescent="0.35">
      <c r="A395" s="128" t="s">
        <v>403</v>
      </c>
      <c r="B395" s="138" t="s">
        <v>404</v>
      </c>
      <c r="C395" s="138"/>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c r="AA395" s="138"/>
      <c r="AB395" s="138"/>
      <c r="AC395" s="138"/>
      <c r="AD395" s="138"/>
      <c r="AE395" s="138"/>
      <c r="AF395" s="138"/>
      <c r="AG395" s="138"/>
      <c r="AH395" s="138"/>
      <c r="AI395" s="138"/>
      <c r="AJ395" s="138"/>
      <c r="AK395" s="138"/>
      <c r="AL395" s="138"/>
      <c r="AM395" s="138"/>
      <c r="AN395" s="138"/>
      <c r="AO395" s="138"/>
      <c r="AP395" s="138"/>
      <c r="AQ395" s="138"/>
      <c r="AR395" s="138"/>
      <c r="AS395" s="138"/>
      <c r="AT395" s="138"/>
      <c r="AU395" s="138"/>
      <c r="AV395" s="138"/>
    </row>
    <row r="396" spans="1:48" ht="14.5" x14ac:dyDescent="0.35">
      <c r="A396" s="128" t="s">
        <v>405</v>
      </c>
      <c r="B396" s="138" t="s">
        <v>406</v>
      </c>
      <c r="C396" s="138"/>
      <c r="D396" s="138"/>
      <c r="E396" s="138"/>
      <c r="F396" s="138"/>
      <c r="G396" s="138"/>
      <c r="H396" s="138"/>
      <c r="I396" s="138"/>
      <c r="J396" s="138"/>
      <c r="K396" s="138"/>
      <c r="L396" s="138"/>
      <c r="M396" s="138"/>
      <c r="N396" s="138"/>
      <c r="O396" s="138"/>
      <c r="P396" s="138"/>
      <c r="Q396" s="138"/>
      <c r="R396" s="138"/>
      <c r="S396" s="138"/>
      <c r="T396" s="138"/>
      <c r="U396" s="138"/>
      <c r="V396" s="138"/>
      <c r="W396" s="138"/>
      <c r="X396" s="138"/>
      <c r="Y396" s="138"/>
      <c r="Z396" s="138"/>
      <c r="AA396" s="138"/>
      <c r="AB396" s="138"/>
      <c r="AC396" s="138"/>
      <c r="AD396" s="138"/>
      <c r="AE396" s="138"/>
      <c r="AF396" s="138"/>
      <c r="AG396" s="138"/>
      <c r="AH396" s="138"/>
      <c r="AI396" s="138"/>
      <c r="AJ396" s="138"/>
      <c r="AK396" s="138"/>
      <c r="AL396" s="138"/>
      <c r="AM396" s="138"/>
      <c r="AN396" s="138"/>
      <c r="AO396" s="138"/>
      <c r="AP396" s="138"/>
      <c r="AQ396" s="138"/>
      <c r="AR396" s="138"/>
      <c r="AS396" s="138"/>
      <c r="AT396" s="138"/>
      <c r="AU396" s="138"/>
      <c r="AV396" s="138"/>
    </row>
    <row r="397" spans="1:48" ht="14.5" x14ac:dyDescent="0.35">
      <c r="A397" s="128" t="s">
        <v>116</v>
      </c>
      <c r="B397" s="138" t="s">
        <v>407</v>
      </c>
      <c r="C397" s="138"/>
      <c r="D397" s="138"/>
      <c r="E397" s="138"/>
      <c r="F397" s="138"/>
      <c r="G397" s="138"/>
      <c r="H397" s="138"/>
      <c r="I397" s="138"/>
      <c r="J397" s="138"/>
      <c r="K397" s="138"/>
      <c r="L397" s="138"/>
      <c r="M397" s="138"/>
      <c r="N397" s="138"/>
      <c r="O397" s="138"/>
      <c r="P397" s="138"/>
      <c r="Q397" s="138"/>
      <c r="R397" s="138"/>
      <c r="S397" s="138"/>
      <c r="T397" s="138"/>
      <c r="U397" s="138"/>
      <c r="V397" s="138"/>
      <c r="W397" s="138"/>
      <c r="X397" s="138"/>
      <c r="Y397" s="138"/>
      <c r="Z397" s="138"/>
      <c r="AA397" s="138"/>
      <c r="AB397" s="138"/>
      <c r="AC397" s="138"/>
      <c r="AD397" s="138"/>
      <c r="AE397" s="138"/>
      <c r="AF397" s="138"/>
      <c r="AG397" s="138"/>
      <c r="AH397" s="138"/>
      <c r="AI397" s="138"/>
      <c r="AJ397" s="138"/>
      <c r="AK397" s="138"/>
      <c r="AL397" s="138"/>
      <c r="AM397" s="138"/>
      <c r="AN397" s="138"/>
      <c r="AO397" s="138"/>
      <c r="AP397" s="138"/>
      <c r="AQ397" s="138"/>
      <c r="AR397" s="138"/>
      <c r="AS397" s="138"/>
      <c r="AT397" s="138"/>
      <c r="AU397" s="138"/>
      <c r="AV397" s="138"/>
    </row>
    <row r="398" spans="1:48" ht="14.5" x14ac:dyDescent="0.35">
      <c r="A398" s="128" t="s">
        <v>117</v>
      </c>
      <c r="B398" s="138" t="s">
        <v>408</v>
      </c>
      <c r="C398" s="138"/>
      <c r="D398" s="138"/>
      <c r="E398" s="138"/>
      <c r="F398" s="138"/>
      <c r="G398" s="138"/>
      <c r="H398" s="138"/>
      <c r="I398" s="138"/>
      <c r="J398" s="138"/>
      <c r="K398" s="138"/>
      <c r="L398" s="138"/>
      <c r="M398" s="138"/>
      <c r="N398" s="138"/>
      <c r="O398" s="138"/>
      <c r="P398" s="138"/>
      <c r="Q398" s="138"/>
      <c r="R398" s="138"/>
      <c r="S398" s="138"/>
      <c r="T398" s="138"/>
      <c r="U398" s="138"/>
      <c r="V398" s="138"/>
      <c r="W398" s="138"/>
      <c r="X398" s="138"/>
      <c r="Y398" s="138"/>
      <c r="Z398" s="138"/>
      <c r="AA398" s="138"/>
      <c r="AB398" s="138"/>
      <c r="AC398" s="138"/>
      <c r="AD398" s="138"/>
      <c r="AE398" s="138"/>
      <c r="AF398" s="138"/>
      <c r="AG398" s="138"/>
      <c r="AH398" s="138"/>
      <c r="AI398" s="138"/>
      <c r="AJ398" s="138"/>
      <c r="AK398" s="138"/>
      <c r="AL398" s="138"/>
      <c r="AM398" s="138"/>
      <c r="AN398" s="138"/>
      <c r="AO398" s="138"/>
      <c r="AP398" s="138"/>
      <c r="AQ398" s="138"/>
      <c r="AR398" s="138"/>
      <c r="AS398" s="138"/>
      <c r="AT398" s="138"/>
      <c r="AU398" s="138"/>
      <c r="AV398" s="138"/>
    </row>
    <row r="399" spans="1:48" ht="14.5" x14ac:dyDescent="0.35">
      <c r="A399" s="128" t="s">
        <v>409</v>
      </c>
      <c r="B399" s="138" t="s">
        <v>410</v>
      </c>
      <c r="C399" s="138"/>
      <c r="D399" s="138"/>
      <c r="E399" s="138"/>
      <c r="F399" s="138"/>
      <c r="G399" s="138"/>
      <c r="H399" s="138"/>
      <c r="I399" s="138"/>
      <c r="J399" s="138"/>
      <c r="K399" s="138"/>
      <c r="L399" s="138"/>
      <c r="M399" s="138"/>
      <c r="N399" s="138"/>
      <c r="O399" s="138"/>
      <c r="P399" s="138"/>
      <c r="Q399" s="138"/>
      <c r="R399" s="138"/>
      <c r="S399" s="138"/>
      <c r="T399" s="138"/>
      <c r="U399" s="138"/>
      <c r="V399" s="138"/>
      <c r="W399" s="138"/>
      <c r="X399" s="138"/>
      <c r="Y399" s="138"/>
      <c r="Z399" s="138"/>
      <c r="AA399" s="138"/>
      <c r="AB399" s="138"/>
      <c r="AC399" s="138"/>
      <c r="AD399" s="138"/>
      <c r="AE399" s="138"/>
      <c r="AF399" s="138"/>
      <c r="AG399" s="138"/>
      <c r="AH399" s="138"/>
      <c r="AI399" s="138"/>
      <c r="AJ399" s="138"/>
      <c r="AK399" s="138"/>
      <c r="AL399" s="138"/>
      <c r="AM399" s="138"/>
      <c r="AN399" s="138"/>
      <c r="AO399" s="138"/>
      <c r="AP399" s="138"/>
      <c r="AQ399" s="138"/>
      <c r="AR399" s="138"/>
      <c r="AS399" s="138"/>
      <c r="AT399" s="138"/>
      <c r="AU399" s="138"/>
      <c r="AV399" s="138"/>
    </row>
    <row r="400" spans="1:48" ht="14.5" x14ac:dyDescent="0.35">
      <c r="A400" s="128" t="s">
        <v>118</v>
      </c>
      <c r="B400" s="138" t="s">
        <v>411</v>
      </c>
      <c r="C400" s="138"/>
      <c r="D400" s="138"/>
      <c r="E400" s="138"/>
      <c r="F400" s="138"/>
      <c r="G400" s="138"/>
      <c r="H400" s="138"/>
      <c r="I400" s="138"/>
      <c r="J400" s="138"/>
      <c r="K400" s="138"/>
      <c r="L400" s="138"/>
      <c r="M400" s="138"/>
      <c r="N400" s="138"/>
      <c r="O400" s="138"/>
      <c r="P400" s="138"/>
      <c r="Q400" s="138"/>
      <c r="R400" s="138"/>
      <c r="S400" s="138"/>
      <c r="T400" s="138"/>
      <c r="U400" s="138"/>
      <c r="V400" s="138"/>
      <c r="W400" s="138"/>
      <c r="X400" s="138"/>
      <c r="Y400" s="138"/>
      <c r="Z400" s="138"/>
      <c r="AA400" s="138"/>
      <c r="AB400" s="138"/>
      <c r="AC400" s="138"/>
      <c r="AD400" s="138"/>
      <c r="AE400" s="138"/>
      <c r="AF400" s="138"/>
      <c r="AG400" s="138"/>
      <c r="AH400" s="138"/>
      <c r="AI400" s="138"/>
      <c r="AJ400" s="138"/>
      <c r="AK400" s="138"/>
      <c r="AL400" s="138"/>
      <c r="AM400" s="138"/>
      <c r="AN400" s="138"/>
      <c r="AO400" s="138"/>
      <c r="AP400" s="138"/>
      <c r="AQ400" s="138"/>
      <c r="AR400" s="138"/>
      <c r="AS400" s="138"/>
      <c r="AT400" s="138"/>
      <c r="AU400" s="138"/>
      <c r="AV400" s="138"/>
    </row>
    <row r="401" spans="1:48" ht="14.5" x14ac:dyDescent="0.35">
      <c r="A401" s="128" t="s">
        <v>412</v>
      </c>
      <c r="B401" s="138" t="s">
        <v>413</v>
      </c>
      <c r="C401" s="138"/>
      <c r="D401" s="138"/>
      <c r="E401" s="138"/>
      <c r="F401" s="138"/>
      <c r="G401" s="138"/>
      <c r="H401" s="138"/>
      <c r="I401" s="138"/>
      <c r="J401" s="138"/>
      <c r="K401" s="138"/>
      <c r="L401" s="138"/>
      <c r="M401" s="138"/>
      <c r="N401" s="138"/>
      <c r="O401" s="138"/>
      <c r="P401" s="138"/>
      <c r="Q401" s="138"/>
      <c r="R401" s="138"/>
      <c r="S401" s="138"/>
      <c r="T401" s="138"/>
      <c r="U401" s="138"/>
      <c r="V401" s="138"/>
      <c r="W401" s="138"/>
      <c r="X401" s="138"/>
      <c r="Y401" s="138"/>
      <c r="Z401" s="138"/>
      <c r="AA401" s="138"/>
      <c r="AB401" s="138"/>
      <c r="AC401" s="138"/>
      <c r="AD401" s="138"/>
      <c r="AE401" s="138"/>
      <c r="AF401" s="138"/>
      <c r="AG401" s="138"/>
      <c r="AH401" s="138"/>
      <c r="AI401" s="138"/>
      <c r="AJ401" s="138"/>
      <c r="AK401" s="138"/>
      <c r="AL401" s="138"/>
      <c r="AM401" s="138"/>
      <c r="AN401" s="138"/>
      <c r="AO401" s="138"/>
      <c r="AP401" s="138"/>
      <c r="AQ401" s="138"/>
      <c r="AR401" s="138"/>
      <c r="AS401" s="138"/>
      <c r="AT401" s="138"/>
      <c r="AU401" s="138"/>
      <c r="AV401" s="138"/>
    </row>
    <row r="402" spans="1:48" ht="14.5" x14ac:dyDescent="0.35">
      <c r="A402" s="128" t="s">
        <v>119</v>
      </c>
      <c r="B402" s="138" t="s">
        <v>414</v>
      </c>
      <c r="C402" s="138"/>
      <c r="D402" s="138"/>
      <c r="E402" s="138"/>
      <c r="F402" s="138"/>
      <c r="G402" s="138"/>
      <c r="H402" s="138"/>
      <c r="I402" s="138"/>
      <c r="J402" s="138"/>
      <c r="K402" s="138"/>
      <c r="L402" s="138"/>
      <c r="M402" s="138"/>
      <c r="N402" s="138"/>
      <c r="O402" s="138"/>
      <c r="P402" s="138"/>
      <c r="Q402" s="138"/>
      <c r="R402" s="138"/>
      <c r="S402" s="138"/>
      <c r="T402" s="138"/>
      <c r="U402" s="138"/>
      <c r="V402" s="138"/>
      <c r="W402" s="138"/>
      <c r="X402" s="138"/>
      <c r="Y402" s="138"/>
      <c r="Z402" s="138"/>
      <c r="AA402" s="138"/>
      <c r="AB402" s="138"/>
      <c r="AC402" s="138"/>
      <c r="AD402" s="138"/>
      <c r="AE402" s="138"/>
      <c r="AF402" s="138"/>
      <c r="AG402" s="138"/>
      <c r="AH402" s="138"/>
      <c r="AI402" s="138"/>
      <c r="AJ402" s="138"/>
      <c r="AK402" s="138"/>
      <c r="AL402" s="138"/>
      <c r="AM402" s="138"/>
      <c r="AN402" s="138"/>
      <c r="AO402" s="138"/>
      <c r="AP402" s="138"/>
      <c r="AQ402" s="138"/>
      <c r="AR402" s="138"/>
      <c r="AS402" s="138"/>
      <c r="AT402" s="138"/>
      <c r="AU402" s="138"/>
      <c r="AV402" s="138"/>
    </row>
    <row r="403" spans="1:48" ht="14.5" x14ac:dyDescent="0.35">
      <c r="A403" s="128" t="s">
        <v>120</v>
      </c>
      <c r="B403" s="138" t="s">
        <v>415</v>
      </c>
      <c r="C403" s="138"/>
      <c r="D403" s="138"/>
      <c r="E403" s="138"/>
      <c r="F403" s="138"/>
      <c r="G403" s="138"/>
      <c r="H403" s="138"/>
      <c r="I403" s="138"/>
      <c r="J403" s="138"/>
      <c r="K403" s="138"/>
      <c r="L403" s="138"/>
      <c r="M403" s="138"/>
      <c r="N403" s="138"/>
      <c r="O403" s="138"/>
      <c r="P403" s="138"/>
      <c r="Q403" s="138"/>
      <c r="R403" s="138"/>
      <c r="S403" s="138"/>
      <c r="T403" s="138"/>
      <c r="U403" s="138"/>
      <c r="V403" s="138"/>
      <c r="W403" s="138"/>
      <c r="X403" s="138"/>
      <c r="Y403" s="138"/>
      <c r="Z403" s="138"/>
      <c r="AA403" s="138"/>
      <c r="AB403" s="138"/>
      <c r="AC403" s="138"/>
      <c r="AD403" s="138"/>
      <c r="AE403" s="138"/>
      <c r="AF403" s="138"/>
      <c r="AG403" s="138"/>
      <c r="AH403" s="138"/>
      <c r="AI403" s="138"/>
      <c r="AJ403" s="138"/>
      <c r="AK403" s="138"/>
      <c r="AL403" s="138"/>
      <c r="AM403" s="138"/>
      <c r="AN403" s="138"/>
      <c r="AO403" s="138"/>
      <c r="AP403" s="138"/>
      <c r="AQ403" s="138"/>
      <c r="AR403" s="138"/>
      <c r="AS403" s="138"/>
      <c r="AT403" s="138"/>
      <c r="AU403" s="138"/>
      <c r="AV403" s="138"/>
    </row>
    <row r="404" spans="1:48" ht="14.5" x14ac:dyDescent="0.35">
      <c r="A404" s="128" t="s">
        <v>416</v>
      </c>
      <c r="B404" s="138" t="s">
        <v>417</v>
      </c>
      <c r="C404" s="138"/>
      <c r="D404" s="138"/>
      <c r="E404" s="138"/>
      <c r="F404" s="138"/>
      <c r="G404" s="138"/>
      <c r="H404" s="138"/>
      <c r="I404" s="138"/>
      <c r="J404" s="138"/>
      <c r="K404" s="138"/>
      <c r="L404" s="138"/>
      <c r="M404" s="138"/>
      <c r="N404" s="138"/>
      <c r="O404" s="138"/>
      <c r="P404" s="138"/>
      <c r="Q404" s="138"/>
      <c r="R404" s="138"/>
      <c r="S404" s="138"/>
      <c r="T404" s="138"/>
      <c r="U404" s="138"/>
      <c r="V404" s="138"/>
      <c r="W404" s="138"/>
      <c r="X404" s="138"/>
      <c r="Y404" s="138"/>
      <c r="Z404" s="138"/>
      <c r="AA404" s="138"/>
      <c r="AB404" s="138"/>
      <c r="AC404" s="138"/>
      <c r="AD404" s="138"/>
      <c r="AE404" s="138"/>
      <c r="AF404" s="138"/>
      <c r="AG404" s="138"/>
      <c r="AH404" s="138"/>
      <c r="AI404" s="138"/>
      <c r="AJ404" s="138"/>
      <c r="AK404" s="138"/>
      <c r="AL404" s="138"/>
      <c r="AM404" s="138"/>
      <c r="AN404" s="138"/>
      <c r="AO404" s="138"/>
      <c r="AP404" s="138"/>
      <c r="AQ404" s="138"/>
      <c r="AR404" s="138"/>
      <c r="AS404" s="138"/>
      <c r="AT404" s="138"/>
      <c r="AU404" s="138"/>
      <c r="AV404" s="138"/>
    </row>
    <row r="405" spans="1:48" ht="14.5" x14ac:dyDescent="0.35">
      <c r="A405" s="128" t="s">
        <v>121</v>
      </c>
      <c r="B405" s="138" t="s">
        <v>418</v>
      </c>
      <c r="C405" s="138"/>
      <c r="D405" s="138"/>
      <c r="E405" s="138"/>
      <c r="F405" s="138"/>
      <c r="G405" s="138"/>
      <c r="H405" s="138"/>
      <c r="I405" s="138"/>
      <c r="J405" s="138"/>
      <c r="K405" s="138"/>
      <c r="L405" s="138"/>
      <c r="M405" s="138"/>
      <c r="N405" s="138"/>
      <c r="O405" s="138"/>
      <c r="P405" s="138"/>
      <c r="Q405" s="138"/>
      <c r="R405" s="138"/>
      <c r="S405" s="138"/>
      <c r="T405" s="138"/>
      <c r="U405" s="138"/>
      <c r="V405" s="138"/>
      <c r="W405" s="138"/>
      <c r="X405" s="138"/>
      <c r="Y405" s="138"/>
      <c r="Z405" s="138"/>
      <c r="AA405" s="138"/>
      <c r="AB405" s="138"/>
      <c r="AC405" s="138"/>
      <c r="AD405" s="138"/>
      <c r="AE405" s="138"/>
      <c r="AF405" s="138"/>
      <c r="AG405" s="138"/>
      <c r="AH405" s="138"/>
      <c r="AI405" s="138"/>
      <c r="AJ405" s="138"/>
      <c r="AK405" s="138"/>
      <c r="AL405" s="138"/>
      <c r="AM405" s="138"/>
      <c r="AN405" s="138"/>
      <c r="AO405" s="138"/>
      <c r="AP405" s="138"/>
      <c r="AQ405" s="138"/>
      <c r="AR405" s="138"/>
      <c r="AS405" s="138"/>
      <c r="AT405" s="138"/>
      <c r="AU405" s="138"/>
      <c r="AV405" s="138"/>
    </row>
    <row r="406" spans="1:48" ht="14.5" x14ac:dyDescent="0.35">
      <c r="A406" s="128" t="s">
        <v>122</v>
      </c>
      <c r="B406" s="138" t="s">
        <v>419</v>
      </c>
      <c r="C406" s="138"/>
      <c r="D406" s="138"/>
      <c r="E406" s="138"/>
      <c r="F406" s="138"/>
      <c r="G406" s="138"/>
      <c r="H406" s="138"/>
      <c r="I406" s="138"/>
      <c r="J406" s="138"/>
      <c r="K406" s="138"/>
      <c r="L406" s="138"/>
      <c r="M406" s="138"/>
      <c r="N406" s="138"/>
      <c r="O406" s="138"/>
      <c r="P406" s="138"/>
      <c r="Q406" s="138"/>
      <c r="R406" s="138"/>
      <c r="S406" s="138"/>
      <c r="T406" s="138"/>
      <c r="U406" s="138"/>
      <c r="V406" s="138"/>
      <c r="W406" s="138"/>
      <c r="X406" s="138"/>
      <c r="Y406" s="138"/>
      <c r="Z406" s="138"/>
      <c r="AA406" s="138"/>
      <c r="AB406" s="138"/>
      <c r="AC406" s="138"/>
      <c r="AD406" s="138"/>
      <c r="AE406" s="138"/>
      <c r="AF406" s="138"/>
      <c r="AG406" s="138"/>
      <c r="AH406" s="138"/>
      <c r="AI406" s="138"/>
      <c r="AJ406" s="138"/>
      <c r="AK406" s="138"/>
      <c r="AL406" s="138"/>
      <c r="AM406" s="138"/>
      <c r="AN406" s="138"/>
      <c r="AO406" s="138"/>
      <c r="AP406" s="138"/>
      <c r="AQ406" s="138"/>
      <c r="AR406" s="138"/>
      <c r="AS406" s="138"/>
      <c r="AT406" s="138"/>
      <c r="AU406" s="138"/>
      <c r="AV406" s="138"/>
    </row>
    <row r="407" spans="1:48" ht="14.5" x14ac:dyDescent="0.35">
      <c r="A407" s="128" t="s">
        <v>123</v>
      </c>
      <c r="B407" s="138" t="s">
        <v>420</v>
      </c>
      <c r="C407" s="138"/>
      <c r="D407" s="138"/>
      <c r="E407" s="138"/>
      <c r="F407" s="138"/>
      <c r="G407" s="138"/>
      <c r="H407" s="138"/>
      <c r="I407" s="138"/>
      <c r="J407" s="138"/>
      <c r="K407" s="138"/>
      <c r="L407" s="138"/>
      <c r="M407" s="138"/>
      <c r="N407" s="138"/>
      <c r="O407" s="138"/>
      <c r="P407" s="138"/>
      <c r="Q407" s="138"/>
      <c r="R407" s="138"/>
      <c r="S407" s="138"/>
      <c r="T407" s="138"/>
      <c r="U407" s="138"/>
      <c r="V407" s="138"/>
      <c r="W407" s="138"/>
      <c r="X407" s="138"/>
      <c r="Y407" s="138"/>
      <c r="Z407" s="138"/>
      <c r="AA407" s="138"/>
      <c r="AB407" s="138"/>
      <c r="AC407" s="138"/>
      <c r="AD407" s="138"/>
      <c r="AE407" s="138"/>
      <c r="AF407" s="138"/>
      <c r="AG407" s="138"/>
      <c r="AH407" s="138"/>
      <c r="AI407" s="138"/>
      <c r="AJ407" s="138"/>
      <c r="AK407" s="138"/>
      <c r="AL407" s="138"/>
      <c r="AM407" s="138"/>
      <c r="AN407" s="138"/>
      <c r="AO407" s="138"/>
      <c r="AP407" s="138"/>
      <c r="AQ407" s="138"/>
      <c r="AR407" s="138"/>
      <c r="AS407" s="138"/>
      <c r="AT407" s="138"/>
      <c r="AU407" s="138"/>
      <c r="AV407" s="138"/>
    </row>
    <row r="408" spans="1:48" ht="14.5" x14ac:dyDescent="0.35">
      <c r="A408" s="128" t="s">
        <v>124</v>
      </c>
      <c r="B408" s="138" t="s">
        <v>421</v>
      </c>
      <c r="C408" s="138"/>
      <c r="D408" s="138"/>
      <c r="E408" s="138"/>
      <c r="F408" s="138"/>
      <c r="G408" s="138"/>
      <c r="H408" s="138"/>
      <c r="I408" s="138"/>
      <c r="J408" s="138"/>
      <c r="K408" s="138"/>
      <c r="L408" s="138"/>
      <c r="M408" s="138"/>
      <c r="N408" s="138"/>
      <c r="O408" s="138"/>
      <c r="P408" s="138"/>
      <c r="Q408" s="138"/>
      <c r="R408" s="138"/>
      <c r="S408" s="138"/>
      <c r="T408" s="138"/>
      <c r="U408" s="138"/>
      <c r="V408" s="138"/>
      <c r="W408" s="138"/>
      <c r="X408" s="138"/>
      <c r="Y408" s="138"/>
      <c r="Z408" s="138"/>
      <c r="AA408" s="138"/>
      <c r="AB408" s="138"/>
      <c r="AC408" s="138"/>
      <c r="AD408" s="138"/>
      <c r="AE408" s="138"/>
      <c r="AF408" s="138"/>
      <c r="AG408" s="138"/>
      <c r="AH408" s="138"/>
      <c r="AI408" s="138"/>
      <c r="AJ408" s="138"/>
      <c r="AK408" s="138"/>
      <c r="AL408" s="138"/>
      <c r="AM408" s="138"/>
      <c r="AN408" s="138"/>
      <c r="AO408" s="138"/>
      <c r="AP408" s="138"/>
      <c r="AQ408" s="138"/>
      <c r="AR408" s="138"/>
      <c r="AS408" s="138"/>
      <c r="AT408" s="138"/>
      <c r="AU408" s="138"/>
      <c r="AV408" s="138"/>
    </row>
    <row r="409" spans="1:48" ht="14.5" x14ac:dyDescent="0.35">
      <c r="A409" s="128" t="s">
        <v>125</v>
      </c>
      <c r="B409" s="138" t="s">
        <v>422</v>
      </c>
      <c r="C409" s="138"/>
      <c r="D409" s="13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c r="AA409" s="138"/>
      <c r="AB409" s="138"/>
      <c r="AC409" s="138"/>
      <c r="AD409" s="138"/>
      <c r="AE409" s="138"/>
      <c r="AF409" s="138"/>
      <c r="AG409" s="138"/>
      <c r="AH409" s="138"/>
      <c r="AI409" s="138"/>
      <c r="AJ409" s="138"/>
      <c r="AK409" s="138"/>
      <c r="AL409" s="138"/>
      <c r="AM409" s="138"/>
      <c r="AN409" s="138"/>
      <c r="AO409" s="138"/>
      <c r="AP409" s="138"/>
      <c r="AQ409" s="138"/>
      <c r="AR409" s="138"/>
      <c r="AS409" s="138"/>
      <c r="AT409" s="138"/>
      <c r="AU409" s="138"/>
      <c r="AV409" s="138"/>
    </row>
    <row r="410" spans="1:48" ht="14.5" x14ac:dyDescent="0.35">
      <c r="A410" s="128" t="s">
        <v>423</v>
      </c>
      <c r="B410" s="138" t="s">
        <v>424</v>
      </c>
      <c r="C410" s="138"/>
      <c r="D410" s="138"/>
      <c r="E410" s="138"/>
      <c r="F410" s="138"/>
      <c r="G410" s="138"/>
      <c r="H410" s="138"/>
      <c r="I410" s="138"/>
      <c r="J410" s="138"/>
      <c r="K410" s="138"/>
      <c r="L410" s="138"/>
      <c r="M410" s="138"/>
      <c r="N410" s="138"/>
      <c r="O410" s="138"/>
      <c r="P410" s="138"/>
      <c r="Q410" s="138"/>
      <c r="R410" s="138"/>
      <c r="S410" s="138"/>
      <c r="T410" s="138"/>
      <c r="U410" s="138"/>
      <c r="V410" s="138"/>
      <c r="W410" s="138"/>
      <c r="X410" s="138"/>
      <c r="Y410" s="138"/>
      <c r="Z410" s="138"/>
      <c r="AA410" s="138"/>
      <c r="AB410" s="138"/>
      <c r="AC410" s="138"/>
      <c r="AD410" s="138"/>
      <c r="AE410" s="138"/>
      <c r="AF410" s="138"/>
      <c r="AG410" s="138"/>
      <c r="AH410" s="138"/>
      <c r="AI410" s="138"/>
      <c r="AJ410" s="138"/>
      <c r="AK410" s="138"/>
      <c r="AL410" s="138"/>
      <c r="AM410" s="138"/>
      <c r="AN410" s="138"/>
      <c r="AO410" s="138"/>
      <c r="AP410" s="138"/>
      <c r="AQ410" s="138"/>
      <c r="AR410" s="138"/>
      <c r="AS410" s="138"/>
      <c r="AT410" s="138"/>
      <c r="AU410" s="138"/>
      <c r="AV410" s="138"/>
    </row>
    <row r="411" spans="1:48" ht="14.5" x14ac:dyDescent="0.35">
      <c r="A411" s="128" t="s">
        <v>126</v>
      </c>
      <c r="B411" s="138" t="s">
        <v>425</v>
      </c>
      <c r="C411" s="138"/>
      <c r="D411" s="138"/>
      <c r="E411" s="138"/>
      <c r="F411" s="138"/>
      <c r="G411" s="138"/>
      <c r="H411" s="138"/>
      <c r="I411" s="138"/>
      <c r="J411" s="138"/>
      <c r="K411" s="138"/>
      <c r="L411" s="138"/>
      <c r="M411" s="138"/>
      <c r="N411" s="138"/>
      <c r="O411" s="138"/>
      <c r="P411" s="138"/>
      <c r="Q411" s="138"/>
      <c r="R411" s="138"/>
      <c r="S411" s="138"/>
      <c r="T411" s="138"/>
      <c r="U411" s="138"/>
      <c r="V411" s="138"/>
      <c r="W411" s="138"/>
      <c r="X411" s="138"/>
      <c r="Y411" s="138"/>
      <c r="Z411" s="138"/>
      <c r="AA411" s="138"/>
      <c r="AB411" s="138"/>
      <c r="AC411" s="138"/>
      <c r="AD411" s="138"/>
      <c r="AE411" s="138"/>
      <c r="AF411" s="138"/>
      <c r="AG411" s="138"/>
      <c r="AH411" s="138"/>
      <c r="AI411" s="138"/>
      <c r="AJ411" s="138"/>
      <c r="AK411" s="138"/>
      <c r="AL411" s="138"/>
      <c r="AM411" s="138"/>
      <c r="AN411" s="138"/>
      <c r="AO411" s="138"/>
      <c r="AP411" s="138"/>
      <c r="AQ411" s="138"/>
      <c r="AR411" s="138"/>
      <c r="AS411" s="138"/>
      <c r="AT411" s="138"/>
      <c r="AU411" s="138"/>
      <c r="AV411" s="138"/>
    </row>
    <row r="412" spans="1:48" ht="14.5" x14ac:dyDescent="0.35">
      <c r="A412" s="128" t="s">
        <v>426</v>
      </c>
      <c r="B412" s="138" t="s">
        <v>427</v>
      </c>
      <c r="C412" s="138"/>
      <c r="D412" s="138"/>
      <c r="E412" s="138"/>
      <c r="F412" s="138"/>
      <c r="G412" s="138"/>
      <c r="H412" s="138"/>
      <c r="I412" s="138"/>
      <c r="J412" s="138"/>
      <c r="K412" s="138"/>
      <c r="L412" s="138"/>
      <c r="M412" s="138"/>
      <c r="N412" s="138"/>
      <c r="O412" s="138"/>
      <c r="P412" s="138"/>
      <c r="Q412" s="138"/>
      <c r="R412" s="138"/>
      <c r="S412" s="138"/>
      <c r="T412" s="138"/>
      <c r="U412" s="138"/>
      <c r="V412" s="138"/>
      <c r="W412" s="138"/>
      <c r="X412" s="138"/>
      <c r="Y412" s="138"/>
      <c r="Z412" s="138"/>
      <c r="AA412" s="138"/>
      <c r="AB412" s="138"/>
      <c r="AC412" s="138"/>
      <c r="AD412" s="138"/>
      <c r="AE412" s="138"/>
      <c r="AF412" s="138"/>
      <c r="AG412" s="138"/>
      <c r="AH412" s="138"/>
      <c r="AI412" s="138"/>
      <c r="AJ412" s="138"/>
      <c r="AK412" s="138"/>
      <c r="AL412" s="138"/>
      <c r="AM412" s="138"/>
      <c r="AN412" s="138"/>
      <c r="AO412" s="138"/>
      <c r="AP412" s="138"/>
      <c r="AQ412" s="138"/>
      <c r="AR412" s="138"/>
      <c r="AS412" s="138"/>
      <c r="AT412" s="138"/>
      <c r="AU412" s="138"/>
      <c r="AV412" s="138"/>
    </row>
    <row r="413" spans="1:48" ht="14.5" x14ac:dyDescent="0.35">
      <c r="A413" s="128" t="s">
        <v>127</v>
      </c>
      <c r="B413" s="138" t="s">
        <v>428</v>
      </c>
      <c r="C413" s="138"/>
      <c r="D413" s="138"/>
      <c r="E413" s="138"/>
      <c r="F413" s="138"/>
      <c r="G413" s="138"/>
      <c r="H413" s="138"/>
      <c r="I413" s="138"/>
      <c r="J413" s="138"/>
      <c r="K413" s="138"/>
      <c r="L413" s="138"/>
      <c r="M413" s="138"/>
      <c r="N413" s="138"/>
      <c r="O413" s="138"/>
      <c r="P413" s="138"/>
      <c r="Q413" s="138"/>
      <c r="R413" s="138"/>
      <c r="S413" s="138"/>
      <c r="T413" s="138"/>
      <c r="U413" s="138"/>
      <c r="V413" s="138"/>
      <c r="W413" s="138"/>
      <c r="X413" s="138"/>
      <c r="Y413" s="138"/>
      <c r="Z413" s="138"/>
      <c r="AA413" s="138"/>
      <c r="AB413" s="138"/>
      <c r="AC413" s="138"/>
      <c r="AD413" s="138"/>
      <c r="AE413" s="138"/>
      <c r="AF413" s="138"/>
      <c r="AG413" s="138"/>
      <c r="AH413" s="138"/>
      <c r="AI413" s="138"/>
      <c r="AJ413" s="138"/>
      <c r="AK413" s="138"/>
      <c r="AL413" s="138"/>
      <c r="AM413" s="138"/>
      <c r="AN413" s="138"/>
      <c r="AO413" s="138"/>
      <c r="AP413" s="138"/>
      <c r="AQ413" s="138"/>
      <c r="AR413" s="138"/>
      <c r="AS413" s="138"/>
      <c r="AT413" s="138"/>
      <c r="AU413" s="138"/>
      <c r="AV413" s="138"/>
    </row>
    <row r="414" spans="1:48" ht="14.5" x14ac:dyDescent="0.35">
      <c r="A414" s="128" t="s">
        <v>128</v>
      </c>
      <c r="B414" s="138" t="s">
        <v>429</v>
      </c>
      <c r="C414" s="138"/>
      <c r="D414" s="138"/>
      <c r="E414" s="138"/>
      <c r="F414" s="138"/>
      <c r="G414" s="138"/>
      <c r="H414" s="138"/>
      <c r="I414" s="138"/>
      <c r="J414" s="138"/>
      <c r="K414" s="138"/>
      <c r="L414" s="138"/>
      <c r="M414" s="138"/>
      <c r="N414" s="138"/>
      <c r="O414" s="138"/>
      <c r="P414" s="138"/>
      <c r="Q414" s="138"/>
      <c r="R414" s="138"/>
      <c r="S414" s="138"/>
      <c r="T414" s="138"/>
      <c r="U414" s="138"/>
      <c r="V414" s="138"/>
      <c r="W414" s="138"/>
      <c r="X414" s="138"/>
      <c r="Y414" s="138"/>
      <c r="Z414" s="138"/>
      <c r="AA414" s="138"/>
      <c r="AB414" s="138"/>
      <c r="AC414" s="138"/>
      <c r="AD414" s="138"/>
      <c r="AE414" s="138"/>
      <c r="AF414" s="138"/>
      <c r="AG414" s="138"/>
      <c r="AH414" s="138"/>
      <c r="AI414" s="138"/>
      <c r="AJ414" s="138"/>
      <c r="AK414" s="138"/>
      <c r="AL414" s="138"/>
      <c r="AM414" s="138"/>
      <c r="AN414" s="138"/>
      <c r="AO414" s="138"/>
      <c r="AP414" s="138"/>
      <c r="AQ414" s="138"/>
      <c r="AR414" s="138"/>
      <c r="AS414" s="138"/>
      <c r="AT414" s="138"/>
      <c r="AU414" s="138"/>
      <c r="AV414" s="138"/>
    </row>
    <row r="415" spans="1:48" ht="14.5" x14ac:dyDescent="0.35">
      <c r="A415" s="128" t="s">
        <v>129</v>
      </c>
      <c r="B415" s="138" t="s">
        <v>430</v>
      </c>
      <c r="C415" s="138"/>
      <c r="D415" s="138"/>
      <c r="E415" s="138"/>
      <c r="F415" s="138"/>
      <c r="G415" s="138"/>
      <c r="H415" s="138"/>
      <c r="I415" s="138"/>
      <c r="J415" s="138"/>
      <c r="K415" s="138"/>
      <c r="L415" s="138"/>
      <c r="M415" s="138"/>
      <c r="N415" s="138"/>
      <c r="O415" s="138"/>
      <c r="P415" s="138"/>
      <c r="Q415" s="138"/>
      <c r="R415" s="138"/>
      <c r="S415" s="138"/>
      <c r="T415" s="138"/>
      <c r="U415" s="138"/>
      <c r="V415" s="138"/>
      <c r="W415" s="138"/>
      <c r="X415" s="138"/>
      <c r="Y415" s="138"/>
      <c r="Z415" s="138"/>
      <c r="AA415" s="138"/>
      <c r="AB415" s="138"/>
      <c r="AC415" s="138"/>
      <c r="AD415" s="138"/>
      <c r="AE415" s="138"/>
      <c r="AF415" s="138"/>
      <c r="AG415" s="138"/>
      <c r="AH415" s="138"/>
      <c r="AI415" s="138"/>
      <c r="AJ415" s="138"/>
      <c r="AK415" s="138"/>
      <c r="AL415" s="138"/>
      <c r="AM415" s="138"/>
      <c r="AN415" s="138"/>
      <c r="AO415" s="138"/>
      <c r="AP415" s="138"/>
      <c r="AQ415" s="138"/>
      <c r="AR415" s="138"/>
      <c r="AS415" s="138"/>
      <c r="AT415" s="138"/>
      <c r="AU415" s="138"/>
      <c r="AV415" s="138"/>
    </row>
    <row r="416" spans="1:48" ht="14.5" x14ac:dyDescent="0.35">
      <c r="A416" s="128" t="s">
        <v>130</v>
      </c>
      <c r="B416" s="138" t="s">
        <v>431</v>
      </c>
      <c r="C416" s="138"/>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c r="AA416" s="138"/>
      <c r="AB416" s="138"/>
      <c r="AC416" s="138"/>
      <c r="AD416" s="138"/>
      <c r="AE416" s="138"/>
      <c r="AF416" s="138"/>
      <c r="AG416" s="138"/>
      <c r="AH416" s="138"/>
      <c r="AI416" s="138"/>
      <c r="AJ416" s="138"/>
      <c r="AK416" s="138"/>
      <c r="AL416" s="138"/>
      <c r="AM416" s="138"/>
      <c r="AN416" s="138"/>
      <c r="AO416" s="138"/>
      <c r="AP416" s="138"/>
      <c r="AQ416" s="138"/>
      <c r="AR416" s="138"/>
      <c r="AS416" s="138"/>
      <c r="AT416" s="138"/>
      <c r="AU416" s="138"/>
      <c r="AV416" s="138"/>
    </row>
    <row r="417" spans="1:48" ht="14.5" x14ac:dyDescent="0.35">
      <c r="A417" s="128" t="s">
        <v>131</v>
      </c>
      <c r="B417" s="138" t="s">
        <v>432</v>
      </c>
      <c r="C417" s="138"/>
      <c r="D417" s="138"/>
      <c r="E417" s="138"/>
      <c r="F417" s="138"/>
      <c r="G417" s="138"/>
      <c r="H417" s="138"/>
      <c r="I417" s="138"/>
      <c r="J417" s="138"/>
      <c r="K417" s="138"/>
      <c r="L417" s="138"/>
      <c r="M417" s="138"/>
      <c r="N417" s="138"/>
      <c r="O417" s="138"/>
      <c r="P417" s="138"/>
      <c r="Q417" s="138"/>
      <c r="R417" s="138"/>
      <c r="S417" s="138"/>
      <c r="T417" s="138"/>
      <c r="U417" s="138"/>
      <c r="V417" s="138"/>
      <c r="W417" s="138"/>
      <c r="X417" s="138"/>
      <c r="Y417" s="138"/>
      <c r="Z417" s="138"/>
      <c r="AA417" s="138"/>
      <c r="AB417" s="138"/>
      <c r="AC417" s="138"/>
      <c r="AD417" s="138"/>
      <c r="AE417" s="138"/>
      <c r="AF417" s="138"/>
      <c r="AG417" s="138"/>
      <c r="AH417" s="138"/>
      <c r="AI417" s="138"/>
      <c r="AJ417" s="138"/>
      <c r="AK417" s="138"/>
      <c r="AL417" s="138"/>
      <c r="AM417" s="138"/>
      <c r="AN417" s="138"/>
      <c r="AO417" s="138"/>
      <c r="AP417" s="138"/>
      <c r="AQ417" s="138"/>
      <c r="AR417" s="138"/>
      <c r="AS417" s="138"/>
      <c r="AT417" s="138"/>
      <c r="AU417" s="138"/>
      <c r="AV417" s="138"/>
    </row>
    <row r="418" spans="1:48" ht="14.5" x14ac:dyDescent="0.35">
      <c r="A418" s="128" t="s">
        <v>132</v>
      </c>
      <c r="B418" s="138" t="s">
        <v>433</v>
      </c>
      <c r="C418" s="138"/>
      <c r="D418" s="138"/>
      <c r="E418" s="138"/>
      <c r="F418" s="138"/>
      <c r="G418" s="138"/>
      <c r="H418" s="138"/>
      <c r="I418" s="138"/>
      <c r="J418" s="138"/>
      <c r="K418" s="138"/>
      <c r="L418" s="138"/>
      <c r="M418" s="138"/>
      <c r="N418" s="138"/>
      <c r="O418" s="138"/>
      <c r="P418" s="138"/>
      <c r="Q418" s="138"/>
      <c r="R418" s="138"/>
      <c r="S418" s="138"/>
      <c r="T418" s="138"/>
      <c r="U418" s="138"/>
      <c r="V418" s="138"/>
      <c r="W418" s="138"/>
      <c r="X418" s="138"/>
      <c r="Y418" s="138"/>
      <c r="Z418" s="138"/>
      <c r="AA418" s="138"/>
      <c r="AB418" s="138"/>
      <c r="AC418" s="138"/>
      <c r="AD418" s="138"/>
      <c r="AE418" s="138"/>
      <c r="AF418" s="138"/>
      <c r="AG418" s="138"/>
      <c r="AH418" s="138"/>
      <c r="AI418" s="138"/>
      <c r="AJ418" s="138"/>
      <c r="AK418" s="138"/>
      <c r="AL418" s="138"/>
      <c r="AM418" s="138"/>
      <c r="AN418" s="138"/>
      <c r="AO418" s="138"/>
      <c r="AP418" s="138"/>
      <c r="AQ418" s="138"/>
      <c r="AR418" s="138"/>
      <c r="AS418" s="138"/>
      <c r="AT418" s="138"/>
      <c r="AU418" s="138"/>
      <c r="AV418" s="138"/>
    </row>
    <row r="419" spans="1:48" ht="14.5" x14ac:dyDescent="0.35">
      <c r="A419" s="128" t="s">
        <v>434</v>
      </c>
      <c r="B419" s="138" t="s">
        <v>435</v>
      </c>
      <c r="C419" s="138"/>
      <c r="D419" s="138"/>
      <c r="E419" s="138"/>
      <c r="F419" s="138"/>
      <c r="G419" s="138"/>
      <c r="H419" s="138"/>
      <c r="I419" s="138"/>
      <c r="J419" s="138"/>
      <c r="K419" s="138"/>
      <c r="L419" s="138"/>
      <c r="M419" s="138"/>
      <c r="N419" s="138"/>
      <c r="O419" s="138"/>
      <c r="P419" s="138"/>
      <c r="Q419" s="138"/>
      <c r="R419" s="138"/>
      <c r="S419" s="138"/>
      <c r="T419" s="138"/>
      <c r="U419" s="138"/>
      <c r="V419" s="138"/>
      <c r="W419" s="138"/>
      <c r="X419" s="138"/>
      <c r="Y419" s="138"/>
      <c r="Z419" s="138"/>
      <c r="AA419" s="138"/>
      <c r="AB419" s="138"/>
      <c r="AC419" s="138"/>
      <c r="AD419" s="138"/>
      <c r="AE419" s="138"/>
      <c r="AF419" s="138"/>
      <c r="AG419" s="138"/>
      <c r="AH419" s="138"/>
      <c r="AI419" s="138"/>
      <c r="AJ419" s="138"/>
      <c r="AK419" s="138"/>
      <c r="AL419" s="138"/>
      <c r="AM419" s="138"/>
      <c r="AN419" s="138"/>
      <c r="AO419" s="138"/>
      <c r="AP419" s="138"/>
      <c r="AQ419" s="138"/>
      <c r="AR419" s="138"/>
      <c r="AS419" s="138"/>
      <c r="AT419" s="138"/>
      <c r="AU419" s="138"/>
      <c r="AV419" s="138"/>
    </row>
    <row r="420" spans="1:48" ht="14.5" x14ac:dyDescent="0.35">
      <c r="A420" s="128" t="s">
        <v>436</v>
      </c>
      <c r="B420" s="138" t="s">
        <v>437</v>
      </c>
      <c r="C420" s="138"/>
      <c r="D420" s="138"/>
      <c r="E420" s="138"/>
      <c r="F420" s="138"/>
      <c r="G420" s="138"/>
      <c r="H420" s="138"/>
      <c r="I420" s="138"/>
      <c r="J420" s="138"/>
      <c r="K420" s="138"/>
      <c r="L420" s="138"/>
      <c r="M420" s="138"/>
      <c r="N420" s="138"/>
      <c r="O420" s="138"/>
      <c r="P420" s="138"/>
      <c r="Q420" s="138"/>
      <c r="R420" s="138"/>
      <c r="S420" s="138"/>
      <c r="T420" s="138"/>
      <c r="U420" s="138"/>
      <c r="V420" s="138"/>
      <c r="W420" s="138"/>
      <c r="X420" s="138"/>
      <c r="Y420" s="138"/>
      <c r="Z420" s="138"/>
      <c r="AA420" s="138"/>
      <c r="AB420" s="138"/>
      <c r="AC420" s="138"/>
      <c r="AD420" s="138"/>
      <c r="AE420" s="138"/>
      <c r="AF420" s="138"/>
      <c r="AG420" s="138"/>
      <c r="AH420" s="138"/>
      <c r="AI420" s="138"/>
      <c r="AJ420" s="138"/>
      <c r="AK420" s="138"/>
      <c r="AL420" s="138"/>
      <c r="AM420" s="138"/>
      <c r="AN420" s="138"/>
      <c r="AO420" s="138"/>
      <c r="AP420" s="138"/>
      <c r="AQ420" s="138"/>
      <c r="AR420" s="138"/>
      <c r="AS420" s="138"/>
      <c r="AT420" s="138"/>
      <c r="AU420" s="138"/>
      <c r="AV420" s="138"/>
    </row>
    <row r="421" spans="1:48" ht="14.5" x14ac:dyDescent="0.35">
      <c r="A421" s="128" t="s">
        <v>133</v>
      </c>
      <c r="B421" s="138" t="s">
        <v>438</v>
      </c>
      <c r="C421" s="138"/>
      <c r="D421" s="138"/>
      <c r="E421" s="138"/>
      <c r="F421" s="138"/>
      <c r="G421" s="138"/>
      <c r="H421" s="138"/>
      <c r="I421" s="138"/>
      <c r="J421" s="138"/>
      <c r="K421" s="138"/>
      <c r="L421" s="138"/>
      <c r="M421" s="138"/>
      <c r="N421" s="138"/>
      <c r="O421" s="138"/>
      <c r="P421" s="138"/>
      <c r="Q421" s="138"/>
      <c r="R421" s="138"/>
      <c r="S421" s="138"/>
      <c r="T421" s="138"/>
      <c r="U421" s="138"/>
      <c r="V421" s="138"/>
      <c r="W421" s="138"/>
      <c r="X421" s="138"/>
      <c r="Y421" s="138"/>
      <c r="Z421" s="138"/>
      <c r="AA421" s="138"/>
      <c r="AB421" s="138"/>
      <c r="AC421" s="138"/>
      <c r="AD421" s="138"/>
      <c r="AE421" s="138"/>
      <c r="AF421" s="138"/>
      <c r="AG421" s="138"/>
      <c r="AH421" s="138"/>
      <c r="AI421" s="138"/>
      <c r="AJ421" s="138"/>
      <c r="AK421" s="138"/>
      <c r="AL421" s="138"/>
      <c r="AM421" s="138"/>
      <c r="AN421" s="138"/>
      <c r="AO421" s="138"/>
      <c r="AP421" s="138"/>
      <c r="AQ421" s="138"/>
      <c r="AR421" s="138"/>
      <c r="AS421" s="138"/>
      <c r="AT421" s="138"/>
      <c r="AU421" s="138"/>
      <c r="AV421" s="138"/>
    </row>
    <row r="422" spans="1:48" ht="14.5" x14ac:dyDescent="0.35">
      <c r="B422" s="138"/>
      <c r="C422" s="138"/>
      <c r="D422" s="138"/>
      <c r="E422" s="138"/>
      <c r="F422" s="138"/>
      <c r="G422" s="138"/>
      <c r="H422" s="138"/>
      <c r="I422" s="138"/>
      <c r="J422" s="138"/>
      <c r="K422" s="138"/>
      <c r="L422" s="138"/>
      <c r="M422" s="138"/>
      <c r="N422" s="138"/>
      <c r="O422" s="138"/>
      <c r="P422" s="138"/>
      <c r="Q422" s="138"/>
      <c r="R422" s="138"/>
      <c r="S422" s="138"/>
      <c r="T422" s="138"/>
      <c r="U422" s="138"/>
      <c r="V422" s="138"/>
      <c r="W422" s="138"/>
      <c r="X422" s="138"/>
      <c r="Y422" s="138"/>
      <c r="Z422" s="138"/>
      <c r="AA422" s="138"/>
      <c r="AB422" s="138"/>
      <c r="AC422" s="138"/>
      <c r="AD422" s="138"/>
      <c r="AE422" s="138"/>
      <c r="AF422" s="138"/>
      <c r="AG422" s="138"/>
      <c r="AH422" s="138"/>
      <c r="AI422" s="138"/>
      <c r="AJ422" s="138"/>
      <c r="AK422" s="138"/>
      <c r="AL422" s="138"/>
      <c r="AM422" s="138"/>
      <c r="AN422" s="138"/>
      <c r="AO422" s="138"/>
      <c r="AP422" s="138"/>
      <c r="AQ422" s="138"/>
      <c r="AR422" s="138"/>
      <c r="AS422" s="138"/>
      <c r="AT422" s="138"/>
      <c r="AU422" s="138"/>
      <c r="AV422" s="138"/>
    </row>
    <row r="423" spans="1:48" ht="14.5" x14ac:dyDescent="0.35">
      <c r="B423" s="138"/>
      <c r="C423" s="138"/>
      <c r="D423" s="138"/>
      <c r="E423" s="138"/>
      <c r="F423" s="138"/>
      <c r="G423" s="138"/>
      <c r="H423" s="138"/>
      <c r="I423" s="138"/>
      <c r="J423" s="138"/>
      <c r="K423" s="138"/>
      <c r="L423" s="138"/>
      <c r="M423" s="138"/>
      <c r="N423" s="138"/>
      <c r="O423" s="138"/>
      <c r="P423" s="138"/>
      <c r="Q423" s="138"/>
      <c r="R423" s="138"/>
      <c r="S423" s="138"/>
      <c r="T423" s="138"/>
      <c r="U423" s="138"/>
      <c r="V423" s="138"/>
      <c r="W423" s="138"/>
      <c r="X423" s="138"/>
      <c r="Y423" s="138"/>
      <c r="Z423" s="138"/>
      <c r="AA423" s="138"/>
      <c r="AB423" s="138"/>
      <c r="AC423" s="138"/>
      <c r="AD423" s="138"/>
      <c r="AE423" s="138"/>
      <c r="AF423" s="138"/>
      <c r="AG423" s="138"/>
      <c r="AH423" s="138"/>
      <c r="AI423" s="138"/>
      <c r="AJ423" s="138"/>
      <c r="AK423" s="138"/>
      <c r="AL423" s="138"/>
      <c r="AM423" s="138"/>
      <c r="AN423" s="138"/>
      <c r="AO423" s="138"/>
      <c r="AP423" s="138"/>
      <c r="AQ423" s="138"/>
      <c r="AR423" s="138"/>
      <c r="AS423" s="138"/>
      <c r="AT423" s="138"/>
      <c r="AU423" s="138"/>
      <c r="AV423" s="138"/>
    </row>
    <row r="424" spans="1:48" ht="14.5" x14ac:dyDescent="0.35">
      <c r="B424" s="138"/>
      <c r="C424" s="138"/>
      <c r="D424" s="138"/>
      <c r="E424" s="138"/>
      <c r="F424" s="138"/>
      <c r="G424" s="138"/>
      <c r="H424" s="138"/>
      <c r="I424" s="138"/>
      <c r="J424" s="138"/>
      <c r="K424" s="138"/>
      <c r="L424" s="138"/>
      <c r="M424" s="138"/>
      <c r="N424" s="138"/>
      <c r="O424" s="138"/>
      <c r="P424" s="138"/>
      <c r="Q424" s="138"/>
      <c r="R424" s="138"/>
      <c r="S424" s="138"/>
      <c r="T424" s="138"/>
      <c r="U424" s="138"/>
      <c r="V424" s="138"/>
      <c r="W424" s="138"/>
      <c r="X424" s="138"/>
      <c r="Y424" s="138"/>
      <c r="Z424" s="138"/>
      <c r="AA424" s="138"/>
      <c r="AB424" s="138"/>
      <c r="AC424" s="138"/>
      <c r="AD424" s="138"/>
      <c r="AE424" s="138"/>
      <c r="AF424" s="138"/>
      <c r="AG424" s="138"/>
      <c r="AH424" s="138"/>
      <c r="AI424" s="138"/>
      <c r="AJ424" s="138"/>
      <c r="AK424" s="138"/>
      <c r="AL424" s="138"/>
      <c r="AM424" s="138"/>
      <c r="AN424" s="138"/>
      <c r="AO424" s="138"/>
      <c r="AP424" s="138"/>
      <c r="AQ424" s="138"/>
      <c r="AR424" s="138"/>
      <c r="AS424" s="138"/>
      <c r="AT424" s="138"/>
      <c r="AU424" s="138"/>
      <c r="AV424" s="138"/>
    </row>
    <row r="425" spans="1:48" ht="14.5" x14ac:dyDescent="0.35">
      <c r="B425" s="138"/>
      <c r="C425" s="138"/>
      <c r="D425" s="138"/>
      <c r="E425" s="138"/>
      <c r="F425" s="138"/>
      <c r="G425" s="138"/>
      <c r="H425" s="138"/>
      <c r="I425" s="138"/>
      <c r="J425" s="138"/>
      <c r="K425" s="138"/>
      <c r="L425" s="138"/>
      <c r="M425" s="138"/>
      <c r="N425" s="138"/>
      <c r="O425" s="138"/>
      <c r="P425" s="138"/>
      <c r="Q425" s="138"/>
      <c r="R425" s="138"/>
      <c r="S425" s="138"/>
      <c r="T425" s="138"/>
      <c r="U425" s="138"/>
      <c r="V425" s="138"/>
      <c r="W425" s="138"/>
      <c r="X425" s="138"/>
      <c r="Y425" s="138"/>
      <c r="Z425" s="138"/>
      <c r="AA425" s="138"/>
      <c r="AB425" s="138"/>
      <c r="AC425" s="138"/>
      <c r="AD425" s="138"/>
      <c r="AE425" s="138"/>
      <c r="AF425" s="138"/>
      <c r="AG425" s="138"/>
      <c r="AH425" s="138"/>
      <c r="AI425" s="138"/>
      <c r="AJ425" s="138"/>
      <c r="AK425" s="138"/>
      <c r="AL425" s="138"/>
      <c r="AM425" s="138"/>
      <c r="AN425" s="138"/>
      <c r="AO425" s="138"/>
      <c r="AP425" s="138"/>
      <c r="AQ425" s="138"/>
      <c r="AR425" s="138"/>
      <c r="AS425" s="138"/>
      <c r="AT425" s="138"/>
      <c r="AU425" s="138"/>
      <c r="AV425" s="138"/>
    </row>
    <row r="426" spans="1:48" ht="14.5" x14ac:dyDescent="0.35">
      <c r="B426" s="138"/>
      <c r="C426" s="138"/>
      <c r="D426" s="138"/>
      <c r="E426" s="138"/>
      <c r="F426" s="138"/>
      <c r="G426" s="138"/>
      <c r="H426" s="138"/>
      <c r="I426" s="138"/>
      <c r="J426" s="138"/>
      <c r="K426" s="138"/>
      <c r="L426" s="138"/>
      <c r="M426" s="138"/>
      <c r="N426" s="138"/>
      <c r="O426" s="138"/>
      <c r="P426" s="138"/>
      <c r="Q426" s="138"/>
      <c r="R426" s="138"/>
      <c r="S426" s="138"/>
      <c r="T426" s="138"/>
      <c r="U426" s="138"/>
      <c r="V426" s="138"/>
      <c r="W426" s="138"/>
      <c r="X426" s="138"/>
      <c r="Y426" s="138"/>
      <c r="Z426" s="138"/>
      <c r="AA426" s="138"/>
      <c r="AB426" s="138"/>
      <c r="AC426" s="138"/>
      <c r="AD426" s="138"/>
      <c r="AE426" s="138"/>
      <c r="AF426" s="138"/>
      <c r="AG426" s="138"/>
      <c r="AH426" s="138"/>
      <c r="AI426" s="138"/>
      <c r="AJ426" s="138"/>
      <c r="AK426" s="138"/>
      <c r="AL426" s="138"/>
      <c r="AM426" s="138"/>
      <c r="AN426" s="138"/>
      <c r="AO426" s="138"/>
      <c r="AP426" s="138"/>
      <c r="AQ426" s="138"/>
      <c r="AR426" s="138"/>
      <c r="AS426" s="138"/>
      <c r="AT426" s="138"/>
      <c r="AU426" s="138"/>
      <c r="AV426" s="138"/>
    </row>
    <row r="427" spans="1:48" ht="14.5" x14ac:dyDescent="0.35">
      <c r="B427" s="138"/>
      <c r="C427" s="138"/>
      <c r="D427" s="138"/>
      <c r="E427" s="138"/>
      <c r="F427" s="138"/>
      <c r="G427" s="138"/>
      <c r="H427" s="138"/>
      <c r="I427" s="138"/>
      <c r="J427" s="138"/>
      <c r="K427" s="138"/>
      <c r="L427" s="138"/>
      <c r="M427" s="138"/>
      <c r="N427" s="138"/>
      <c r="O427" s="138"/>
      <c r="P427" s="138"/>
      <c r="Q427" s="138"/>
      <c r="R427" s="138"/>
      <c r="S427" s="138"/>
      <c r="T427" s="138"/>
      <c r="U427" s="138"/>
      <c r="V427" s="138"/>
      <c r="W427" s="138"/>
      <c r="X427" s="138"/>
      <c r="Y427" s="138"/>
      <c r="Z427" s="138"/>
      <c r="AA427" s="138"/>
      <c r="AB427" s="138"/>
      <c r="AC427" s="138"/>
      <c r="AD427" s="138"/>
      <c r="AE427" s="138"/>
      <c r="AF427" s="138"/>
      <c r="AG427" s="138"/>
      <c r="AH427" s="138"/>
      <c r="AI427" s="138"/>
      <c r="AJ427" s="138"/>
      <c r="AK427" s="138"/>
      <c r="AL427" s="138"/>
      <c r="AM427" s="138"/>
      <c r="AN427" s="138"/>
      <c r="AO427" s="138"/>
      <c r="AP427" s="138"/>
      <c r="AQ427" s="138"/>
      <c r="AR427" s="138"/>
      <c r="AS427" s="138"/>
      <c r="AT427" s="138"/>
      <c r="AU427" s="138"/>
      <c r="AV427" s="138"/>
    </row>
  </sheetData>
  <pageMargins left="0.7" right="0.7" top="0.75" bottom="0.75" header="0.3" footer="0.3"/>
  <pageSetup paperSize="9" orientation="portrait" r:id="rId1"/>
  <legacy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Helårsbalans</vt:lpstr>
      <vt:lpstr>2022_2023_kvartal</vt:lpstr>
      <vt:lpstr>2023_2024_kvartal</vt:lpstr>
      <vt:lpstr>Handel per land 2022-2023</vt:lpstr>
      <vt:lpstr>Handel per kategori 2019-2023</vt:lpstr>
      <vt:lpstr>Detaljerad handel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matfågel</dc:title>
  <dc:creator>Jordbruksverket@jordbruksverket.se</dc:creator>
  <cp:lastModifiedBy>Åsa Lannhard Öberg</cp:lastModifiedBy>
  <dcterms:created xsi:type="dcterms:W3CDTF">2021-04-07T08:36:25Z</dcterms:created>
  <dcterms:modified xsi:type="dcterms:W3CDTF">2024-10-15T09:13:28Z</dcterms:modified>
</cp:coreProperties>
</file>