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Marknadsbalanser animalier\Balans HÄSTKÖTT\"/>
    </mc:Choice>
  </mc:AlternateContent>
  <xr:revisionPtr revIDLastSave="0" documentId="13_ncr:1_{01D76FE8-E8B9-4299-83B3-56EC01E6C91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Helårsbala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40" i="1" s="1"/>
  <c r="E38" i="1"/>
  <c r="G38" i="1" s="1"/>
  <c r="G40" i="1" l="1"/>
  <c r="F38" i="1"/>
  <c r="E37" i="1"/>
  <c r="G37" i="1" s="1"/>
  <c r="F37" i="1" l="1"/>
  <c r="E34" i="1"/>
  <c r="F34" i="1" s="1"/>
  <c r="G34" i="1" l="1"/>
  <c r="E36" i="1"/>
  <c r="G36" i="1" s="1"/>
  <c r="F36" i="1" l="1"/>
  <c r="E35" i="1"/>
  <c r="F35" i="1" l="1"/>
  <c r="G35" i="1"/>
  <c r="E39" i="1"/>
  <c r="E33" i="1"/>
  <c r="G33" i="1" s="1"/>
  <c r="E32" i="1"/>
  <c r="G32" i="1" s="1"/>
  <c r="E31" i="1"/>
  <c r="G31" i="1" s="1"/>
  <c r="E30" i="1"/>
  <c r="F30" i="1" s="1"/>
  <c r="E29" i="1"/>
  <c r="G29" i="1" s="1"/>
  <c r="E28" i="1"/>
  <c r="G28" i="1" s="1"/>
  <c r="E27" i="1"/>
  <c r="G27" i="1" s="1"/>
  <c r="E26" i="1"/>
  <c r="F26" i="1" s="1"/>
  <c r="G25" i="1"/>
  <c r="E25" i="1"/>
  <c r="F25" i="1" s="1"/>
  <c r="E24" i="1"/>
  <c r="G24" i="1" s="1"/>
  <c r="E23" i="1"/>
  <c r="G23" i="1" s="1"/>
  <c r="E22" i="1"/>
  <c r="F22" i="1" s="1"/>
  <c r="E21" i="1"/>
  <c r="G21" i="1" s="1"/>
  <c r="E20" i="1"/>
  <c r="G20" i="1" s="1"/>
  <c r="E19" i="1"/>
  <c r="G19" i="1" s="1"/>
  <c r="E18" i="1"/>
  <c r="F18" i="1" s="1"/>
  <c r="E17" i="1"/>
  <c r="G17" i="1" s="1"/>
  <c r="E16" i="1"/>
  <c r="F16" i="1" s="1"/>
  <c r="E15" i="1"/>
  <c r="G15" i="1" s="1"/>
  <c r="E14" i="1"/>
  <c r="G14" i="1" s="1"/>
  <c r="E13" i="1"/>
  <c r="F13" i="1" s="1"/>
  <c r="E12" i="1"/>
  <c r="E11" i="1"/>
  <c r="E10" i="1"/>
  <c r="G10" i="1" s="1"/>
  <c r="F11" i="1" l="1"/>
  <c r="G11" i="1"/>
  <c r="F21" i="1"/>
  <c r="G13" i="1"/>
  <c r="F17" i="1"/>
  <c r="G30" i="1"/>
  <c r="F12" i="1"/>
  <c r="G12" i="1"/>
  <c r="F39" i="1"/>
  <c r="G39" i="1"/>
  <c r="G18" i="1"/>
  <c r="F29" i="1"/>
  <c r="F33" i="1"/>
  <c r="G26" i="1"/>
  <c r="G22" i="1"/>
  <c r="F14" i="1"/>
  <c r="F24" i="1"/>
  <c r="F32" i="1"/>
  <c r="G16" i="1"/>
  <c r="F19" i="1"/>
  <c r="F27" i="1"/>
  <c r="F20" i="1"/>
  <c r="F28" i="1"/>
  <c r="F15" i="1"/>
  <c r="F23" i="1"/>
  <c r="F31" i="1"/>
</calcChain>
</file>

<file path=xl/sharedStrings.xml><?xml version="1.0" encoding="utf-8"?>
<sst xmlns="http://schemas.openxmlformats.org/spreadsheetml/2006/main" count="15" uniqueCount="15">
  <si>
    <t>Produktion</t>
  </si>
  <si>
    <t>Import</t>
  </si>
  <si>
    <t>Export</t>
  </si>
  <si>
    <t>Totalkonsumtion</t>
  </si>
  <si>
    <t>Totalkonsumtion kg/capita</t>
  </si>
  <si>
    <t>Befolkning</t>
  </si>
  <si>
    <t>Källa: Jordbruksverket och Statistiska centralbyrån</t>
  </si>
  <si>
    <t>År</t>
  </si>
  <si>
    <t>I balansen är handeln omräknad till slaktkroppsekvivalenter via viktningstal för att möjliggöra en jämförelse med produktionen i slaktad vikt.</t>
  </si>
  <si>
    <t xml:space="preserve">Totalkonsumtionen är framräknad som produktion+import-export.  </t>
  </si>
  <si>
    <t xml:space="preserve">Totalkonsumtionen i kg/capita är totalkonsumtionen dividerat med ett snitt av befolkningen för aktuell period. För åren före 1998 används dock befolkningen vid årets slut. </t>
  </si>
  <si>
    <t>Bra att veta om beräkningen</t>
  </si>
  <si>
    <t>Svensk marknadsbalans hästkött, ton slaktad vikt</t>
  </si>
  <si>
    <t>Svensk försörjningsgrad</t>
  </si>
  <si>
    <t xml:space="preserve">Svensk försörjningsgrad beräknas genom att dividera produktionen med totalkonsumtionen. Den visar vår kapacitet att tillgodose efterfrågan med svenskproducerade livsmedel under en avgränsad historisk period, vanligtvis ett år.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</si>
</sst>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i/>
      <sz val="11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3" fontId="4" fillId="2" borderId="0" xfId="0" applyNumberFormat="1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3" fontId="4" fillId="2" borderId="0" xfId="0" applyNumberFormat="1" applyFont="1" applyFill="1" applyAlignment="1" applyProtection="1">
      <alignment horizontal="center"/>
      <protection locked="0"/>
    </xf>
    <xf numFmtId="0" fontId="3" fillId="2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8" fillId="0" borderId="0" xfId="0" applyFont="1"/>
    <xf numFmtId="0" fontId="9" fillId="0" borderId="0" xfId="0" applyFont="1"/>
    <xf numFmtId="3" fontId="5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3" fontId="11" fillId="2" borderId="0" xfId="0" applyNumberFormat="1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2" fontId="11" fillId="2" borderId="0" xfId="0" applyNumberFormat="1" applyFont="1" applyFill="1" applyAlignment="1">
      <alignment horizontal="center"/>
    </xf>
  </cellXfs>
  <cellStyles count="1">
    <cellStyle name="Normal" xfId="0" builtinId="0"/>
  </cellStyles>
  <dxfs count="12"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164" formatCode="0.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6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Svensk marknadsbalans hästkött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6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Helårsbalans!$B$9</c:f>
              <c:strCache>
                <c:ptCount val="1"/>
                <c:pt idx="0">
                  <c:v>Produktion</c:v>
                </c:pt>
              </c:strCache>
            </c:strRef>
          </c:tx>
          <c:spPr>
            <a:ln w="2540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Helårsbalans!$A$10:$A$40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Helårsbalans!$B$10:$B$40</c:f>
              <c:numCache>
                <c:formatCode>#,##0</c:formatCode>
                <c:ptCount val="31"/>
                <c:pt idx="0">
                  <c:v>2100</c:v>
                </c:pt>
                <c:pt idx="1">
                  <c:v>1900</c:v>
                </c:pt>
                <c:pt idx="2">
                  <c:v>1850</c:v>
                </c:pt>
                <c:pt idx="3">
                  <c:v>1730</c:v>
                </c:pt>
                <c:pt idx="4">
                  <c:v>1660</c:v>
                </c:pt>
                <c:pt idx="5">
                  <c:v>1480</c:v>
                </c:pt>
                <c:pt idx="6">
                  <c:v>1400</c:v>
                </c:pt>
                <c:pt idx="7">
                  <c:v>1480</c:v>
                </c:pt>
                <c:pt idx="8">
                  <c:v>1460</c:v>
                </c:pt>
                <c:pt idx="9">
                  <c:v>1390</c:v>
                </c:pt>
                <c:pt idx="10">
                  <c:v>980</c:v>
                </c:pt>
                <c:pt idx="11">
                  <c:v>860</c:v>
                </c:pt>
                <c:pt idx="12">
                  <c:v>850</c:v>
                </c:pt>
                <c:pt idx="13">
                  <c:v>970</c:v>
                </c:pt>
                <c:pt idx="14">
                  <c:v>1080</c:v>
                </c:pt>
                <c:pt idx="15">
                  <c:v>1100</c:v>
                </c:pt>
                <c:pt idx="16">
                  <c:v>1330</c:v>
                </c:pt>
                <c:pt idx="17">
                  <c:v>1160</c:v>
                </c:pt>
                <c:pt idx="18">
                  <c:v>1070</c:v>
                </c:pt>
                <c:pt idx="19">
                  <c:v>960</c:v>
                </c:pt>
                <c:pt idx="20" formatCode="General">
                  <c:v>870</c:v>
                </c:pt>
                <c:pt idx="21" formatCode="General">
                  <c:v>760</c:v>
                </c:pt>
                <c:pt idx="22" formatCode="General">
                  <c:v>640</c:v>
                </c:pt>
                <c:pt idx="23" formatCode="General">
                  <c:v>600</c:v>
                </c:pt>
                <c:pt idx="24" formatCode="General">
                  <c:v>520</c:v>
                </c:pt>
                <c:pt idx="25" formatCode="General">
                  <c:v>380</c:v>
                </c:pt>
                <c:pt idx="26" formatCode="General">
                  <c:v>340</c:v>
                </c:pt>
                <c:pt idx="27" formatCode="General">
                  <c:v>310</c:v>
                </c:pt>
                <c:pt idx="28" formatCode="General">
                  <c:v>320</c:v>
                </c:pt>
                <c:pt idx="29" formatCode="General">
                  <c:v>350</c:v>
                </c:pt>
                <c:pt idx="30" formatCode="General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Helårsbalans!$C$9</c:f>
              <c:strCache>
                <c:ptCount val="1"/>
                <c:pt idx="0">
                  <c:v>Import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Helårsbalans!$A$10:$A$40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Helårsbalans!$C$10:$C$40</c:f>
              <c:numCache>
                <c:formatCode>#,##0</c:formatCode>
                <c:ptCount val="31"/>
                <c:pt idx="0">
                  <c:v>1216.1600000000001</c:v>
                </c:pt>
                <c:pt idx="1">
                  <c:v>1700</c:v>
                </c:pt>
                <c:pt idx="2">
                  <c:v>1442</c:v>
                </c:pt>
                <c:pt idx="3">
                  <c:v>950</c:v>
                </c:pt>
                <c:pt idx="4">
                  <c:v>1163.5999999999999</c:v>
                </c:pt>
                <c:pt idx="5">
                  <c:v>1069.3</c:v>
                </c:pt>
                <c:pt idx="6">
                  <c:v>677.3</c:v>
                </c:pt>
                <c:pt idx="7">
                  <c:v>509.1</c:v>
                </c:pt>
                <c:pt idx="8">
                  <c:v>318.2</c:v>
                </c:pt>
                <c:pt idx="9">
                  <c:v>322.7</c:v>
                </c:pt>
                <c:pt idx="10">
                  <c:v>511.1</c:v>
                </c:pt>
                <c:pt idx="11">
                  <c:v>487.2</c:v>
                </c:pt>
                <c:pt idx="12">
                  <c:v>472</c:v>
                </c:pt>
                <c:pt idx="13">
                  <c:v>464</c:v>
                </c:pt>
                <c:pt idx="14">
                  <c:v>560</c:v>
                </c:pt>
                <c:pt idx="15">
                  <c:v>435</c:v>
                </c:pt>
                <c:pt idx="16">
                  <c:v>417</c:v>
                </c:pt>
                <c:pt idx="17">
                  <c:v>302</c:v>
                </c:pt>
                <c:pt idx="18">
                  <c:v>216</c:v>
                </c:pt>
                <c:pt idx="19">
                  <c:v>167</c:v>
                </c:pt>
                <c:pt idx="20" formatCode="General">
                  <c:v>359</c:v>
                </c:pt>
                <c:pt idx="21" formatCode="General">
                  <c:v>296</c:v>
                </c:pt>
                <c:pt idx="22" formatCode="General">
                  <c:v>167</c:v>
                </c:pt>
                <c:pt idx="23" formatCode="General">
                  <c:v>188</c:v>
                </c:pt>
                <c:pt idx="24" formatCode="General">
                  <c:v>182</c:v>
                </c:pt>
                <c:pt idx="25" formatCode="General">
                  <c:v>189</c:v>
                </c:pt>
                <c:pt idx="26" formatCode="General">
                  <c:v>203</c:v>
                </c:pt>
                <c:pt idx="27" formatCode="General">
                  <c:v>319</c:v>
                </c:pt>
                <c:pt idx="28" formatCode="General">
                  <c:v>103</c:v>
                </c:pt>
                <c:pt idx="29" formatCode="General">
                  <c:v>129</c:v>
                </c:pt>
                <c:pt idx="30" formatCode="General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Helårsbalans!$D$9</c:f>
              <c:strCache>
                <c:ptCount val="1"/>
                <c:pt idx="0">
                  <c:v>Export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Helårsbalans!$A$10:$A$40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Helårsbalans!$D$10:$D$40</c:f>
              <c:numCache>
                <c:formatCode>#,##0</c:formatCode>
                <c:ptCount val="31"/>
                <c:pt idx="0">
                  <c:v>9.68</c:v>
                </c:pt>
                <c:pt idx="1">
                  <c:v>224</c:v>
                </c:pt>
                <c:pt idx="2">
                  <c:v>150.69999999999999</c:v>
                </c:pt>
                <c:pt idx="3">
                  <c:v>53.3</c:v>
                </c:pt>
                <c:pt idx="4">
                  <c:v>61.3</c:v>
                </c:pt>
                <c:pt idx="5">
                  <c:v>230.7</c:v>
                </c:pt>
                <c:pt idx="6">
                  <c:v>198.7</c:v>
                </c:pt>
                <c:pt idx="7">
                  <c:v>456</c:v>
                </c:pt>
                <c:pt idx="8">
                  <c:v>17.3</c:v>
                </c:pt>
                <c:pt idx="9">
                  <c:v>16</c:v>
                </c:pt>
                <c:pt idx="10">
                  <c:v>0</c:v>
                </c:pt>
                <c:pt idx="11">
                  <c:v>1.3</c:v>
                </c:pt>
                <c:pt idx="12">
                  <c:v>8</c:v>
                </c:pt>
                <c:pt idx="13">
                  <c:v>25</c:v>
                </c:pt>
                <c:pt idx="14">
                  <c:v>192</c:v>
                </c:pt>
                <c:pt idx="15">
                  <c:v>37</c:v>
                </c:pt>
                <c:pt idx="16">
                  <c:v>67</c:v>
                </c:pt>
                <c:pt idx="17">
                  <c:v>13.2</c:v>
                </c:pt>
                <c:pt idx="18">
                  <c:v>66</c:v>
                </c:pt>
                <c:pt idx="19">
                  <c:v>165</c:v>
                </c:pt>
                <c:pt idx="20" formatCode="General">
                  <c:v>55</c:v>
                </c:pt>
                <c:pt idx="21" formatCode="General">
                  <c:v>0</c:v>
                </c:pt>
                <c:pt idx="22" formatCode="General">
                  <c:v>8</c:v>
                </c:pt>
                <c:pt idx="23" formatCode="General">
                  <c:v>44</c:v>
                </c:pt>
                <c:pt idx="24" formatCode="General">
                  <c:v>8</c:v>
                </c:pt>
                <c:pt idx="25" formatCode="General">
                  <c:v>26</c:v>
                </c:pt>
                <c:pt idx="26" formatCode="General">
                  <c:v>20</c:v>
                </c:pt>
                <c:pt idx="27" formatCode="General">
                  <c:v>1</c:v>
                </c:pt>
                <c:pt idx="28" formatCode="General">
                  <c:v>0</c:v>
                </c:pt>
                <c:pt idx="29" formatCode="General">
                  <c:v>55</c:v>
                </c:pt>
                <c:pt idx="30" formatCode="General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Helårsbalans!$E$9</c:f>
              <c:strCache>
                <c:ptCount val="1"/>
                <c:pt idx="0">
                  <c:v>Totalkonsumtion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Helårsbalans!$A$10:$A$40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Helårsbalans!$E$10:$E$40</c:f>
              <c:numCache>
                <c:formatCode>#,##0</c:formatCode>
                <c:ptCount val="31"/>
                <c:pt idx="0">
                  <c:v>3306.48</c:v>
                </c:pt>
                <c:pt idx="1">
                  <c:v>3376</c:v>
                </c:pt>
                <c:pt idx="2">
                  <c:v>3141.3</c:v>
                </c:pt>
                <c:pt idx="3">
                  <c:v>2626.7</c:v>
                </c:pt>
                <c:pt idx="4">
                  <c:v>2762.2999999999997</c:v>
                </c:pt>
                <c:pt idx="5">
                  <c:v>2318.6000000000004</c:v>
                </c:pt>
                <c:pt idx="6">
                  <c:v>1878.6000000000001</c:v>
                </c:pt>
                <c:pt idx="7">
                  <c:v>1533.1</c:v>
                </c:pt>
                <c:pt idx="8">
                  <c:v>1760.9</c:v>
                </c:pt>
                <c:pt idx="9">
                  <c:v>1696.7</c:v>
                </c:pt>
                <c:pt idx="10">
                  <c:v>1491.1</c:v>
                </c:pt>
                <c:pt idx="11">
                  <c:v>1345.9</c:v>
                </c:pt>
                <c:pt idx="12">
                  <c:v>1314</c:v>
                </c:pt>
                <c:pt idx="13">
                  <c:v>1409</c:v>
                </c:pt>
                <c:pt idx="14">
                  <c:v>1448</c:v>
                </c:pt>
                <c:pt idx="15">
                  <c:v>1498</c:v>
                </c:pt>
                <c:pt idx="16">
                  <c:v>1680</c:v>
                </c:pt>
                <c:pt idx="17">
                  <c:v>1448.8</c:v>
                </c:pt>
                <c:pt idx="18">
                  <c:v>1220</c:v>
                </c:pt>
                <c:pt idx="19">
                  <c:v>962</c:v>
                </c:pt>
                <c:pt idx="20">
                  <c:v>1174</c:v>
                </c:pt>
                <c:pt idx="21">
                  <c:v>1056</c:v>
                </c:pt>
                <c:pt idx="22">
                  <c:v>799</c:v>
                </c:pt>
                <c:pt idx="23">
                  <c:v>744</c:v>
                </c:pt>
                <c:pt idx="24">
                  <c:v>694</c:v>
                </c:pt>
                <c:pt idx="25">
                  <c:v>543</c:v>
                </c:pt>
                <c:pt idx="26">
                  <c:v>523</c:v>
                </c:pt>
                <c:pt idx="27">
                  <c:v>628</c:v>
                </c:pt>
                <c:pt idx="28">
                  <c:v>423</c:v>
                </c:pt>
                <c:pt idx="29">
                  <c:v>424</c:v>
                </c:pt>
                <c:pt idx="30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040239"/>
        <c:axId val="832429023"/>
      </c:lineChart>
      <c:lineChart>
        <c:grouping val="standard"/>
        <c:varyColors val="0"/>
        <c:ser>
          <c:idx val="4"/>
          <c:order val="4"/>
          <c:tx>
            <c:strRef>
              <c:f>Helårsbalans!$F$9</c:f>
              <c:strCache>
                <c:ptCount val="1"/>
                <c:pt idx="0">
                  <c:v>Svensk försörjningsgrad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Helårsbalans!$A$10:$A$40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Helårsbalans!$F$10:$F$40</c:f>
              <c:numCache>
                <c:formatCode>0.0%</c:formatCode>
                <c:ptCount val="31"/>
                <c:pt idx="0">
                  <c:v>0.63511649851201279</c:v>
                </c:pt>
                <c:pt idx="1">
                  <c:v>0.5627962085308057</c:v>
                </c:pt>
                <c:pt idx="2">
                  <c:v>0.58892815076560656</c:v>
                </c:pt>
                <c:pt idx="3">
                  <c:v>0.65862108348878823</c:v>
                </c:pt>
                <c:pt idx="4">
                  <c:v>0.60094848495818709</c:v>
                </c:pt>
                <c:pt idx="5">
                  <c:v>0.63831622530837562</c:v>
                </c:pt>
                <c:pt idx="6">
                  <c:v>0.74523581390397098</c:v>
                </c:pt>
                <c:pt idx="7">
                  <c:v>0.96536429456656458</c:v>
                </c:pt>
                <c:pt idx="8">
                  <c:v>0.82912147197455843</c:v>
                </c:pt>
                <c:pt idx="9">
                  <c:v>0.8192373430777391</c:v>
                </c:pt>
                <c:pt idx="10">
                  <c:v>0.65723291529743144</c:v>
                </c:pt>
                <c:pt idx="11">
                  <c:v>0.63897763578274758</c:v>
                </c:pt>
                <c:pt idx="12">
                  <c:v>0.64687975646879758</c:v>
                </c:pt>
                <c:pt idx="13">
                  <c:v>0.68843151171043293</c:v>
                </c:pt>
                <c:pt idx="14">
                  <c:v>0.7458563535911602</c:v>
                </c:pt>
                <c:pt idx="15">
                  <c:v>0.73431241655540724</c:v>
                </c:pt>
                <c:pt idx="16">
                  <c:v>0.79166666666666663</c:v>
                </c:pt>
                <c:pt idx="17">
                  <c:v>0.80066261733848709</c:v>
                </c:pt>
                <c:pt idx="18">
                  <c:v>0.87704918032786883</c:v>
                </c:pt>
                <c:pt idx="19">
                  <c:v>0.99792099792099798</c:v>
                </c:pt>
                <c:pt idx="20">
                  <c:v>0.74105621805792166</c:v>
                </c:pt>
                <c:pt idx="21">
                  <c:v>0.71969696969696972</c:v>
                </c:pt>
                <c:pt idx="22">
                  <c:v>0.80100125156445556</c:v>
                </c:pt>
                <c:pt idx="23">
                  <c:v>0.80645161290322576</c:v>
                </c:pt>
                <c:pt idx="24">
                  <c:v>0.74927953890489918</c:v>
                </c:pt>
                <c:pt idx="25">
                  <c:v>0.69981583793738489</c:v>
                </c:pt>
                <c:pt idx="26">
                  <c:v>0.65009560229445507</c:v>
                </c:pt>
                <c:pt idx="27">
                  <c:v>0.49363057324840764</c:v>
                </c:pt>
                <c:pt idx="28">
                  <c:v>0.75650118203309691</c:v>
                </c:pt>
                <c:pt idx="29">
                  <c:v>0.82547169811320753</c:v>
                </c:pt>
                <c:pt idx="30">
                  <c:v>0.76124567474048443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990168"/>
        <c:axId val="570991152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3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ton slaktad vikt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74040239"/>
        <c:crosses val="autoZero"/>
        <c:crossBetween val="between"/>
      </c:valAx>
      <c:valAx>
        <c:axId val="570991152"/>
        <c:scaling>
          <c:orientation val="minMax"/>
          <c:max val="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svensk</a:t>
                </a:r>
                <a:r>
                  <a:rPr lang="sv-SE" baseline="0"/>
                  <a:t> försörjningsgrad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70990168"/>
        <c:crosses val="max"/>
        <c:crossBetween val="between"/>
      </c:valAx>
      <c:catAx>
        <c:axId val="570990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0991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76200</xdr:rowOff>
    </xdr:from>
    <xdr:to>
      <xdr:col>8</xdr:col>
      <xdr:colOff>381000</xdr:colOff>
      <xdr:row>71</xdr:row>
      <xdr:rowOff>66674</xdr:rowOff>
    </xdr:to>
    <xdr:graphicFrame macro="">
      <xdr:nvGraphicFramePr>
        <xdr:cNvPr id="4" name="Diagram 3" descr="Svensk marknadsbalans hästkött&#10;&#10;Figuren visar utvecklingen av produktion, konsumtion, handel och svensk försörjningsgrad för hästkött från 199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elårsbalans" displayName="Helårsbalans" ref="A9:H40" totalsRowShown="0" headerRowDxfId="11" dataDxfId="9" headerRowBorderDxfId="10" tableBorderDxfId="8">
  <autoFilter ref="A9:H40" xr:uid="{00000000-0009-0000-0100-000001000000}"/>
  <tableColumns count="8">
    <tableColumn id="1" xr3:uid="{00000000-0010-0000-0000-000001000000}" name="År" dataDxfId="7"/>
    <tableColumn id="2" xr3:uid="{00000000-0010-0000-0000-000002000000}" name="Produktion" dataDxfId="6"/>
    <tableColumn id="3" xr3:uid="{00000000-0010-0000-0000-000003000000}" name="Import" dataDxfId="5"/>
    <tableColumn id="4" xr3:uid="{00000000-0010-0000-0000-000004000000}" name="Export" dataDxfId="4"/>
    <tableColumn id="5" xr3:uid="{00000000-0010-0000-0000-000005000000}" name="Totalkonsumtion" dataDxfId="3">
      <calculatedColumnFormula>B10+C10-D10</calculatedColumnFormula>
    </tableColumn>
    <tableColumn id="6" xr3:uid="{00000000-0010-0000-0000-000006000000}" name="Svensk försörjningsgrad" dataDxfId="2">
      <calculatedColumnFormula>B10/E10</calculatedColumnFormula>
    </tableColumn>
    <tableColumn id="7" xr3:uid="{00000000-0010-0000-0000-000007000000}" name="Totalkonsumtion kg/capita" dataDxfId="1">
      <calculatedColumnFormula>E10/H10*1000</calculatedColumnFormula>
    </tableColumn>
    <tableColumn id="8" xr3:uid="{00000000-0010-0000-0000-000008000000}" name="Befolkning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93C01B"/>
      </a:accent1>
      <a:accent2>
        <a:srgbClr val="50BDED"/>
      </a:accent2>
      <a:accent3>
        <a:srgbClr val="F7921E"/>
      </a:accent3>
      <a:accent4>
        <a:srgbClr val="ED1C24"/>
      </a:accent4>
      <a:accent5>
        <a:srgbClr val="734105"/>
      </a:accent5>
      <a:accent6>
        <a:srgbClr val="E8B909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topLeftCell="A27" zoomScaleNormal="100" workbookViewId="0">
      <selection activeCell="M41" sqref="M41"/>
    </sheetView>
  </sheetViews>
  <sheetFormatPr defaultColWidth="8.33203125" defaultRowHeight="14" x14ac:dyDescent="0.3"/>
  <cols>
    <col min="1" max="1" width="8.9140625" customWidth="1"/>
    <col min="2" max="2" width="13.6640625" customWidth="1"/>
    <col min="3" max="3" width="10.1640625" customWidth="1"/>
    <col min="4" max="4" width="9.1640625" customWidth="1"/>
    <col min="5" max="5" width="19.33203125" customWidth="1"/>
    <col min="6" max="6" width="18.4140625" customWidth="1"/>
    <col min="7" max="7" width="19.1640625" customWidth="1"/>
    <col min="8" max="8" width="12.08203125" customWidth="1"/>
  </cols>
  <sheetData>
    <row r="1" spans="1:8" ht="18" x14ac:dyDescent="0.4">
      <c r="A1" s="1" t="s">
        <v>12</v>
      </c>
    </row>
    <row r="2" spans="1:8" ht="14.5" x14ac:dyDescent="0.35">
      <c r="A2" s="2"/>
    </row>
    <row r="3" spans="1:8" ht="15.5" x14ac:dyDescent="0.35">
      <c r="A3" s="20" t="s">
        <v>11</v>
      </c>
    </row>
    <row r="4" spans="1:8" x14ac:dyDescent="0.3">
      <c r="A4" s="21" t="s">
        <v>8</v>
      </c>
    </row>
    <row r="5" spans="1:8" x14ac:dyDescent="0.3">
      <c r="A5" s="21" t="s">
        <v>9</v>
      </c>
    </row>
    <row r="6" spans="1:8" x14ac:dyDescent="0.3">
      <c r="A6" s="21" t="s">
        <v>10</v>
      </c>
    </row>
    <row r="7" spans="1:8" x14ac:dyDescent="0.3">
      <c r="A7" s="21" t="s">
        <v>14</v>
      </c>
    </row>
    <row r="9" spans="1:8" ht="31" x14ac:dyDescent="0.3">
      <c r="A9" s="3" t="s">
        <v>7</v>
      </c>
      <c r="B9" s="3" t="s">
        <v>0</v>
      </c>
      <c r="C9" s="3" t="s">
        <v>1</v>
      </c>
      <c r="D9" s="3" t="s">
        <v>2</v>
      </c>
      <c r="E9" s="3" t="s">
        <v>3</v>
      </c>
      <c r="F9" s="3" t="s">
        <v>13</v>
      </c>
      <c r="G9" s="3" t="s">
        <v>4</v>
      </c>
      <c r="H9" s="11" t="s">
        <v>5</v>
      </c>
    </row>
    <row r="10" spans="1:8" ht="15.5" x14ac:dyDescent="0.35">
      <c r="A10" s="6">
        <v>1995</v>
      </c>
      <c r="B10" s="12">
        <v>2100</v>
      </c>
      <c r="C10" s="4">
        <v>1216.1600000000001</v>
      </c>
      <c r="D10" s="4">
        <v>9.68</v>
      </c>
      <c r="E10" s="4">
        <f t="shared" ref="E10:E34" si="0">B10+C10-D10</f>
        <v>3306.48</v>
      </c>
      <c r="F10" s="7">
        <v>0.63511649851201279</v>
      </c>
      <c r="G10" s="5">
        <f t="shared" ref="G10:G12" si="1">E10/H10*1000</f>
        <v>0.37414217782955717</v>
      </c>
      <c r="H10" s="22">
        <v>8837496</v>
      </c>
    </row>
    <row r="11" spans="1:8" ht="15.5" x14ac:dyDescent="0.35">
      <c r="A11" s="13">
        <v>1996</v>
      </c>
      <c r="B11" s="12">
        <v>1900</v>
      </c>
      <c r="C11" s="4">
        <v>1700</v>
      </c>
      <c r="D11" s="4">
        <v>224</v>
      </c>
      <c r="E11" s="4">
        <f t="shared" si="0"/>
        <v>3376</v>
      </c>
      <c r="F11" s="7">
        <f t="shared" ref="F11:F34" si="2">B11/E11</f>
        <v>0.5627962085308057</v>
      </c>
      <c r="G11" s="5">
        <f t="shared" si="1"/>
        <v>0.38170618821936664</v>
      </c>
      <c r="H11" s="22">
        <v>8844499</v>
      </c>
    </row>
    <row r="12" spans="1:8" ht="15.5" x14ac:dyDescent="0.35">
      <c r="A12" s="13">
        <v>1997</v>
      </c>
      <c r="B12" s="12">
        <v>1850</v>
      </c>
      <c r="C12" s="4">
        <v>1442</v>
      </c>
      <c r="D12" s="4">
        <v>150.69999999999999</v>
      </c>
      <c r="E12" s="4">
        <f t="shared" si="0"/>
        <v>3141.3</v>
      </c>
      <c r="F12" s="7">
        <f t="shared" si="2"/>
        <v>0.58892815076560656</v>
      </c>
      <c r="G12" s="5">
        <f t="shared" si="1"/>
        <v>0.35504443282801884</v>
      </c>
      <c r="H12" s="22">
        <v>8847625</v>
      </c>
    </row>
    <row r="13" spans="1:8" ht="15.5" x14ac:dyDescent="0.35">
      <c r="A13" s="13">
        <v>1998</v>
      </c>
      <c r="B13" s="12">
        <v>1730</v>
      </c>
      <c r="C13" s="4">
        <v>950</v>
      </c>
      <c r="D13" s="4">
        <v>53.3</v>
      </c>
      <c r="E13" s="4">
        <f t="shared" si="0"/>
        <v>2626.7</v>
      </c>
      <c r="F13" s="7">
        <f t="shared" si="2"/>
        <v>0.65862108348878823</v>
      </c>
      <c r="G13" s="5">
        <f>E13/H13*1000</f>
        <v>0.29676963199413214</v>
      </c>
      <c r="H13" s="22">
        <v>8850973</v>
      </c>
    </row>
    <row r="14" spans="1:8" ht="15.5" x14ac:dyDescent="0.35">
      <c r="A14" s="13">
        <v>1999</v>
      </c>
      <c r="B14" s="12">
        <v>1660</v>
      </c>
      <c r="C14" s="4">
        <v>1163.5999999999999</v>
      </c>
      <c r="D14" s="4">
        <v>61.3</v>
      </c>
      <c r="E14" s="4">
        <f t="shared" si="0"/>
        <v>2762.2999999999997</v>
      </c>
      <c r="F14" s="7">
        <f t="shared" si="2"/>
        <v>0.60094848495818709</v>
      </c>
      <c r="G14" s="5">
        <f t="shared" ref="G14:G39" si="3">E14/H14*1000</f>
        <v>0.31184683819164727</v>
      </c>
      <c r="H14" s="22">
        <v>8857874</v>
      </c>
    </row>
    <row r="15" spans="1:8" ht="15.5" x14ac:dyDescent="0.35">
      <c r="A15" s="13">
        <v>2000</v>
      </c>
      <c r="B15" s="12">
        <v>1480</v>
      </c>
      <c r="C15" s="4">
        <v>1069.3</v>
      </c>
      <c r="D15" s="4">
        <v>230.7</v>
      </c>
      <c r="E15" s="4">
        <f t="shared" si="0"/>
        <v>2318.6000000000004</v>
      </c>
      <c r="F15" s="7">
        <f t="shared" si="2"/>
        <v>0.63831622530837562</v>
      </c>
      <c r="G15" s="5">
        <f t="shared" si="3"/>
        <v>0.26133583345290284</v>
      </c>
      <c r="H15" s="22">
        <v>8872109</v>
      </c>
    </row>
    <row r="16" spans="1:8" ht="15.5" x14ac:dyDescent="0.35">
      <c r="A16" s="13">
        <v>2001</v>
      </c>
      <c r="B16" s="12">
        <v>1400</v>
      </c>
      <c r="C16" s="4">
        <v>677.3</v>
      </c>
      <c r="D16" s="4">
        <v>198.7</v>
      </c>
      <c r="E16" s="4">
        <f t="shared" si="0"/>
        <v>1878.6000000000001</v>
      </c>
      <c r="F16" s="7">
        <f t="shared" si="2"/>
        <v>0.74523581390397098</v>
      </c>
      <c r="G16" s="5">
        <f t="shared" si="3"/>
        <v>0.21117451067675666</v>
      </c>
      <c r="H16" s="22">
        <v>8895960</v>
      </c>
    </row>
    <row r="17" spans="1:8" ht="15.5" x14ac:dyDescent="0.35">
      <c r="A17" s="6">
        <v>2002</v>
      </c>
      <c r="B17" s="12">
        <v>1480</v>
      </c>
      <c r="C17" s="14">
        <v>509.1</v>
      </c>
      <c r="D17" s="14">
        <v>456</v>
      </c>
      <c r="E17" s="4">
        <f t="shared" si="0"/>
        <v>1533.1</v>
      </c>
      <c r="F17" s="7">
        <f t="shared" si="2"/>
        <v>0.96536429456656458</v>
      </c>
      <c r="G17" s="5">
        <f t="shared" si="3"/>
        <v>0.17177671872517494</v>
      </c>
      <c r="H17" s="22">
        <v>8924958</v>
      </c>
    </row>
    <row r="18" spans="1:8" ht="15.5" x14ac:dyDescent="0.35">
      <c r="A18" s="6">
        <v>2003</v>
      </c>
      <c r="B18" s="12">
        <v>1460</v>
      </c>
      <c r="C18" s="14">
        <v>318.2</v>
      </c>
      <c r="D18" s="14">
        <v>17.3</v>
      </c>
      <c r="E18" s="4">
        <f t="shared" si="0"/>
        <v>1760.9</v>
      </c>
      <c r="F18" s="7">
        <f t="shared" si="2"/>
        <v>0.82912147197455843</v>
      </c>
      <c r="G18" s="5">
        <f t="shared" si="3"/>
        <v>0.19656787072534093</v>
      </c>
      <c r="H18" s="22">
        <v>8958229</v>
      </c>
    </row>
    <row r="19" spans="1:8" ht="15.5" x14ac:dyDescent="0.35">
      <c r="A19" s="6">
        <v>2004</v>
      </c>
      <c r="B19" s="12">
        <v>1390</v>
      </c>
      <c r="C19" s="14">
        <v>322.7</v>
      </c>
      <c r="D19" s="14">
        <v>16</v>
      </c>
      <c r="E19" s="4">
        <f t="shared" si="0"/>
        <v>1696.7</v>
      </c>
      <c r="F19" s="7">
        <f t="shared" si="2"/>
        <v>0.8192373430777391</v>
      </c>
      <c r="G19" s="5">
        <f t="shared" si="3"/>
        <v>0.18865782527463351</v>
      </c>
      <c r="H19" s="22">
        <v>8993531</v>
      </c>
    </row>
    <row r="20" spans="1:8" ht="15.5" x14ac:dyDescent="0.35">
      <c r="A20" s="6">
        <v>2005</v>
      </c>
      <c r="B20" s="12">
        <v>980</v>
      </c>
      <c r="C20" s="14">
        <v>511.1</v>
      </c>
      <c r="D20" s="14">
        <v>0</v>
      </c>
      <c r="E20" s="4">
        <f t="shared" si="0"/>
        <v>1491.1</v>
      </c>
      <c r="F20" s="7">
        <f t="shared" si="2"/>
        <v>0.65723291529743144</v>
      </c>
      <c r="G20" s="5">
        <f t="shared" si="3"/>
        <v>0.16513518027211035</v>
      </c>
      <c r="H20" s="22">
        <v>9029572</v>
      </c>
    </row>
    <row r="21" spans="1:8" ht="15.5" x14ac:dyDescent="0.35">
      <c r="A21" s="6">
        <v>2006</v>
      </c>
      <c r="B21" s="12">
        <v>860</v>
      </c>
      <c r="C21" s="14">
        <v>487.2</v>
      </c>
      <c r="D21" s="14">
        <v>1.3</v>
      </c>
      <c r="E21" s="4">
        <f t="shared" si="0"/>
        <v>1345.9</v>
      </c>
      <c r="F21" s="7">
        <f t="shared" si="2"/>
        <v>0.63897763578274758</v>
      </c>
      <c r="G21" s="5">
        <f t="shared" si="3"/>
        <v>0.14821864513247285</v>
      </c>
      <c r="H21" s="22">
        <v>9080504</v>
      </c>
    </row>
    <row r="22" spans="1:8" ht="15.5" x14ac:dyDescent="0.35">
      <c r="A22" s="6">
        <v>2007</v>
      </c>
      <c r="B22" s="12">
        <v>850</v>
      </c>
      <c r="C22" s="14">
        <v>472</v>
      </c>
      <c r="D22" s="14">
        <v>8</v>
      </c>
      <c r="E22" s="4">
        <f t="shared" si="0"/>
        <v>1314</v>
      </c>
      <c r="F22" s="7">
        <f t="shared" si="2"/>
        <v>0.64687975646879758</v>
      </c>
      <c r="G22" s="5">
        <f t="shared" si="3"/>
        <v>0.14363650912124626</v>
      </c>
      <c r="H22" s="22">
        <v>9148092</v>
      </c>
    </row>
    <row r="23" spans="1:8" ht="15.5" x14ac:dyDescent="0.35">
      <c r="A23" s="6">
        <v>2008</v>
      </c>
      <c r="B23" s="12">
        <v>970</v>
      </c>
      <c r="C23" s="14">
        <v>464</v>
      </c>
      <c r="D23" s="14">
        <v>25</v>
      </c>
      <c r="E23" s="4">
        <f t="shared" si="0"/>
        <v>1409</v>
      </c>
      <c r="F23" s="7">
        <f t="shared" si="2"/>
        <v>0.68843151171043293</v>
      </c>
      <c r="G23" s="5">
        <f t="shared" si="3"/>
        <v>0.15282597351717861</v>
      </c>
      <c r="H23" s="22">
        <v>9219637</v>
      </c>
    </row>
    <row r="24" spans="1:8" ht="15.5" x14ac:dyDescent="0.35">
      <c r="A24" s="6">
        <v>2009</v>
      </c>
      <c r="B24" s="12">
        <v>1080</v>
      </c>
      <c r="C24" s="14">
        <v>560</v>
      </c>
      <c r="D24" s="14">
        <v>192</v>
      </c>
      <c r="E24" s="4">
        <f t="shared" si="0"/>
        <v>1448</v>
      </c>
      <c r="F24" s="7">
        <f t="shared" si="2"/>
        <v>0.7458563535911602</v>
      </c>
      <c r="G24" s="5">
        <f t="shared" si="3"/>
        <v>0.15572379030415071</v>
      </c>
      <c r="H24" s="22">
        <v>9298515</v>
      </c>
    </row>
    <row r="25" spans="1:8" ht="15.5" x14ac:dyDescent="0.35">
      <c r="A25" s="6">
        <v>2010</v>
      </c>
      <c r="B25" s="12">
        <v>1100</v>
      </c>
      <c r="C25" s="14">
        <v>435</v>
      </c>
      <c r="D25" s="14">
        <v>37</v>
      </c>
      <c r="E25" s="4">
        <f t="shared" si="0"/>
        <v>1498</v>
      </c>
      <c r="F25" s="7">
        <f t="shared" si="2"/>
        <v>0.73431241655540724</v>
      </c>
      <c r="G25" s="5">
        <f t="shared" si="3"/>
        <v>0.15973340516005011</v>
      </c>
      <c r="H25" s="22">
        <v>9378126</v>
      </c>
    </row>
    <row r="26" spans="1:8" ht="15.5" x14ac:dyDescent="0.35">
      <c r="A26" s="6">
        <v>2011</v>
      </c>
      <c r="B26" s="12">
        <v>1330</v>
      </c>
      <c r="C26" s="14">
        <v>417</v>
      </c>
      <c r="D26" s="14">
        <v>67</v>
      </c>
      <c r="E26" s="4">
        <f t="shared" si="0"/>
        <v>1680</v>
      </c>
      <c r="F26" s="7">
        <f t="shared" si="2"/>
        <v>0.79166666666666663</v>
      </c>
      <c r="G26" s="5">
        <f t="shared" si="3"/>
        <v>0.17779259382726337</v>
      </c>
      <c r="H26" s="22">
        <v>9449212.5</v>
      </c>
    </row>
    <row r="27" spans="1:8" ht="15.5" x14ac:dyDescent="0.35">
      <c r="A27" s="6">
        <v>2012</v>
      </c>
      <c r="B27" s="12">
        <v>1160</v>
      </c>
      <c r="C27" s="14">
        <v>302</v>
      </c>
      <c r="D27" s="14">
        <v>13.2</v>
      </c>
      <c r="E27" s="4">
        <f t="shared" si="0"/>
        <v>1448.8</v>
      </c>
      <c r="F27" s="7">
        <f t="shared" si="2"/>
        <v>0.80066261733848709</v>
      </c>
      <c r="G27" s="5">
        <f t="shared" si="3"/>
        <v>0.1521948817222645</v>
      </c>
      <c r="H27" s="22">
        <v>9519374</v>
      </c>
    </row>
    <row r="28" spans="1:8" ht="15.5" x14ac:dyDescent="0.35">
      <c r="A28" s="6">
        <v>2013</v>
      </c>
      <c r="B28" s="12">
        <v>1070</v>
      </c>
      <c r="C28" s="14">
        <v>216</v>
      </c>
      <c r="D28" s="14">
        <v>66</v>
      </c>
      <c r="E28" s="4">
        <f t="shared" si="0"/>
        <v>1220</v>
      </c>
      <c r="F28" s="7">
        <f t="shared" si="2"/>
        <v>0.87704918032786883</v>
      </c>
      <c r="G28" s="5">
        <f t="shared" si="3"/>
        <v>0.12707832300570232</v>
      </c>
      <c r="H28" s="22">
        <v>9600378.5</v>
      </c>
    </row>
    <row r="29" spans="1:8" ht="15.5" x14ac:dyDescent="0.35">
      <c r="A29" s="6">
        <v>2014</v>
      </c>
      <c r="B29" s="12">
        <v>960</v>
      </c>
      <c r="C29" s="14">
        <v>167</v>
      </c>
      <c r="D29" s="14">
        <v>165</v>
      </c>
      <c r="E29" s="4">
        <f t="shared" si="0"/>
        <v>962</v>
      </c>
      <c r="F29" s="7">
        <f t="shared" si="2"/>
        <v>0.99792099792099798</v>
      </c>
      <c r="G29" s="5">
        <f t="shared" si="3"/>
        <v>9.921505115015461E-2</v>
      </c>
      <c r="H29" s="22">
        <v>9696109.5</v>
      </c>
    </row>
    <row r="30" spans="1:8" ht="15.5" x14ac:dyDescent="0.35">
      <c r="A30" s="6">
        <v>2015</v>
      </c>
      <c r="B30" s="8">
        <v>870</v>
      </c>
      <c r="C30" s="9">
        <v>359</v>
      </c>
      <c r="D30" s="9">
        <v>55</v>
      </c>
      <c r="E30" s="4">
        <f t="shared" si="0"/>
        <v>1174</v>
      </c>
      <c r="F30" s="7">
        <f t="shared" si="2"/>
        <v>0.74105621805792166</v>
      </c>
      <c r="G30" s="5">
        <f t="shared" si="3"/>
        <v>0.11980586958957611</v>
      </c>
      <c r="H30" s="22">
        <v>9799186</v>
      </c>
    </row>
    <row r="31" spans="1:8" ht="15.5" x14ac:dyDescent="0.35">
      <c r="A31" s="6">
        <v>2016</v>
      </c>
      <c r="B31" s="8">
        <v>760</v>
      </c>
      <c r="C31" s="9">
        <v>296</v>
      </c>
      <c r="D31" s="9">
        <v>0</v>
      </c>
      <c r="E31" s="4">
        <f t="shared" si="0"/>
        <v>1056</v>
      </c>
      <c r="F31" s="7">
        <f t="shared" si="2"/>
        <v>0.71969696969696972</v>
      </c>
      <c r="G31" s="5">
        <f t="shared" si="3"/>
        <v>0.10641851803143881</v>
      </c>
      <c r="H31" s="22">
        <v>9923085</v>
      </c>
    </row>
    <row r="32" spans="1:8" ht="15.5" x14ac:dyDescent="0.35">
      <c r="A32" s="6">
        <v>2017</v>
      </c>
      <c r="B32" s="8">
        <v>640</v>
      </c>
      <c r="C32" s="9">
        <v>167</v>
      </c>
      <c r="D32" s="9">
        <v>8</v>
      </c>
      <c r="E32" s="4">
        <f t="shared" si="0"/>
        <v>799</v>
      </c>
      <c r="F32" s="7">
        <f t="shared" si="2"/>
        <v>0.80100125156445556</v>
      </c>
      <c r="G32" s="5">
        <f t="shared" si="3"/>
        <v>7.9441641588445064E-2</v>
      </c>
      <c r="H32" s="22">
        <v>10057697.5</v>
      </c>
    </row>
    <row r="33" spans="1:8" ht="15.5" x14ac:dyDescent="0.35">
      <c r="A33" s="6">
        <v>2018</v>
      </c>
      <c r="B33" s="8">
        <v>600</v>
      </c>
      <c r="C33" s="9">
        <v>188</v>
      </c>
      <c r="D33" s="9">
        <v>44</v>
      </c>
      <c r="E33" s="4">
        <f t="shared" si="0"/>
        <v>744</v>
      </c>
      <c r="F33" s="7">
        <f t="shared" si="2"/>
        <v>0.80645161290322576</v>
      </c>
      <c r="G33" s="5">
        <f t="shared" si="3"/>
        <v>7.3118858881929108E-2</v>
      </c>
      <c r="H33" s="22">
        <v>10175213.5</v>
      </c>
    </row>
    <row r="34" spans="1:8" ht="15.5" x14ac:dyDescent="0.35">
      <c r="A34" s="6">
        <v>2019</v>
      </c>
      <c r="B34" s="8">
        <v>520</v>
      </c>
      <c r="C34" s="9">
        <v>182</v>
      </c>
      <c r="D34" s="9">
        <v>8</v>
      </c>
      <c r="E34" s="4">
        <f t="shared" si="0"/>
        <v>694</v>
      </c>
      <c r="F34" s="7">
        <f t="shared" si="2"/>
        <v>0.74927953890489918</v>
      </c>
      <c r="G34" s="5">
        <f t="shared" si="3"/>
        <v>6.751703759366165E-2</v>
      </c>
      <c r="H34" s="22">
        <v>10278887</v>
      </c>
    </row>
    <row r="35" spans="1:8" ht="15.5" x14ac:dyDescent="0.35">
      <c r="A35" s="15">
        <v>2020</v>
      </c>
      <c r="B35" s="16">
        <v>380</v>
      </c>
      <c r="C35" s="17">
        <v>189</v>
      </c>
      <c r="D35" s="17">
        <v>26</v>
      </c>
      <c r="E35" s="18">
        <f>B35+C35-D35</f>
        <v>543</v>
      </c>
      <c r="F35" s="19">
        <f>B35/E35</f>
        <v>0.69981583793738489</v>
      </c>
      <c r="G35" s="5">
        <f t="shared" si="3"/>
        <v>5.2446326545317001E-2</v>
      </c>
      <c r="H35" s="22">
        <v>10353442</v>
      </c>
    </row>
    <row r="36" spans="1:8" ht="15.5" x14ac:dyDescent="0.35">
      <c r="A36" s="15">
        <v>2021</v>
      </c>
      <c r="B36" s="16">
        <v>340</v>
      </c>
      <c r="C36" s="17">
        <v>203</v>
      </c>
      <c r="D36" s="17">
        <v>20</v>
      </c>
      <c r="E36" s="18">
        <f t="shared" ref="E36:E38" si="4">B36+C36-D36</f>
        <v>523</v>
      </c>
      <c r="F36" s="19">
        <f t="shared" ref="F36:F38" si="5">B36/E36</f>
        <v>0.65009560229445507</v>
      </c>
      <c r="G36" s="5">
        <f t="shared" si="3"/>
        <v>5.0212127035145278E-2</v>
      </c>
      <c r="H36" s="22">
        <v>10415810.5</v>
      </c>
    </row>
    <row r="37" spans="1:8" ht="15.5" x14ac:dyDescent="0.35">
      <c r="A37" s="6">
        <v>2022</v>
      </c>
      <c r="B37" s="8">
        <v>310</v>
      </c>
      <c r="C37" s="9">
        <v>319</v>
      </c>
      <c r="D37" s="9">
        <v>1</v>
      </c>
      <c r="E37" s="4">
        <f t="shared" si="4"/>
        <v>628</v>
      </c>
      <c r="F37" s="7">
        <f t="shared" si="5"/>
        <v>0.49363057324840764</v>
      </c>
      <c r="G37" s="5">
        <f t="shared" ref="G37:G38" si="6">E37/H37*1000</f>
        <v>5.9884002398792935E-2</v>
      </c>
      <c r="H37" s="22">
        <v>10486941</v>
      </c>
    </row>
    <row r="38" spans="1:8" ht="15.5" x14ac:dyDescent="0.35">
      <c r="A38" s="23">
        <v>2023</v>
      </c>
      <c r="B38" s="24">
        <v>320</v>
      </c>
      <c r="C38" s="25">
        <v>103</v>
      </c>
      <c r="D38" s="25">
        <v>0</v>
      </c>
      <c r="E38" s="26">
        <f t="shared" si="4"/>
        <v>423</v>
      </c>
      <c r="F38" s="27">
        <f t="shared" si="5"/>
        <v>0.75650118203309691</v>
      </c>
      <c r="G38" s="28">
        <f t="shared" si="6"/>
        <v>4.0145657556686878E-2</v>
      </c>
      <c r="H38" s="22">
        <v>10536631.5</v>
      </c>
    </row>
    <row r="39" spans="1:8" ht="15.5" x14ac:dyDescent="0.35">
      <c r="A39" s="6">
        <v>2024</v>
      </c>
      <c r="B39" s="8">
        <v>350</v>
      </c>
      <c r="C39" s="9">
        <v>129</v>
      </c>
      <c r="D39" s="9">
        <v>55</v>
      </c>
      <c r="E39" s="4">
        <f t="shared" ref="E39" si="7">B39+C39-D39</f>
        <v>424</v>
      </c>
      <c r="F39" s="7">
        <f t="shared" ref="F39" si="8">B39/E39</f>
        <v>0.82547169811320753</v>
      </c>
      <c r="G39" s="5">
        <f t="shared" si="3"/>
        <v>4.0114633241085447E-2</v>
      </c>
      <c r="H39" s="22">
        <v>10569709</v>
      </c>
    </row>
    <row r="40" spans="1:8" ht="15.5" x14ac:dyDescent="0.35">
      <c r="A40" s="6">
        <v>2025</v>
      </c>
      <c r="B40" s="8">
        <v>220</v>
      </c>
      <c r="C40" s="9">
        <v>109</v>
      </c>
      <c r="D40" s="9">
        <v>40</v>
      </c>
      <c r="E40" s="4">
        <f t="shared" ref="E40" si="9">B40+C40-D40</f>
        <v>289</v>
      </c>
      <c r="F40" s="7">
        <f t="shared" ref="F40" si="10">B40/E40</f>
        <v>0.76124567474048443</v>
      </c>
      <c r="G40" s="5">
        <f t="shared" ref="G40" si="11">E40/H40*1000</f>
        <v>2.7272847379636148E-2</v>
      </c>
      <c r="H40" s="22">
        <v>10596620</v>
      </c>
    </row>
    <row r="41" spans="1:8" ht="14.5" x14ac:dyDescent="0.3">
      <c r="A41" s="10" t="s">
        <v>6</v>
      </c>
    </row>
  </sheetData>
  <pageMargins left="0.7" right="0.7" top="1.3571428571428572" bottom="0.75" header="0.3" footer="0.3"/>
  <pageSetup paperSize="9" orientation="portrait" r:id="rId1"/>
  <headerFooter>
    <oddHeader>&amp;L&amp;G</oddHeader>
  </headerFooter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Helårsbalans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Marknadsbalans hästkött</dc:title>
  <dc:creator>Jordbruksverket@jordbruksverket.se</dc:creator>
  <cp:lastModifiedBy>Åsa Lannhard Öberg</cp:lastModifiedBy>
  <dcterms:created xsi:type="dcterms:W3CDTF">2021-04-07T08:36:25Z</dcterms:created>
  <dcterms:modified xsi:type="dcterms:W3CDTF">2026-03-16T11:17:01Z</dcterms:modified>
</cp:coreProperties>
</file>